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480" windowHeight="7950"/>
  </bookViews>
  <sheets>
    <sheet name="แผนภาค 2561 (25 ก.พ. 60)" sheetId="1" r:id="rId1"/>
  </sheets>
  <definedNames>
    <definedName name="_xlnm._FilterDatabase" localSheetId="0" hidden="1">'แผนภาค 2561 (25 ก.พ. 60)'!$A$3:$E$10</definedName>
    <definedName name="_xlnm.Print_Area" localSheetId="0">'แผนภาค 2561 (25 ก.พ. 60)'!$A$1:$G$93</definedName>
    <definedName name="_xlnm.Print_Titles" localSheetId="0">'แผนภาค 2561 (25 ก.พ. 60)'!$1:$3</definedName>
  </definedNames>
  <calcPr calcId="144525"/>
</workbook>
</file>

<file path=xl/calcChain.xml><?xml version="1.0" encoding="utf-8"?>
<calcChain xmlns="http://schemas.openxmlformats.org/spreadsheetml/2006/main">
  <c r="C5" i="1"/>
  <c r="C59" l="1"/>
  <c r="C67"/>
  <c r="C66"/>
  <c r="C87"/>
  <c r="C71"/>
  <c r="C70" s="1"/>
  <c r="C54"/>
  <c r="C52" s="1"/>
  <c r="C49"/>
  <c r="C47" s="1"/>
  <c r="C39"/>
  <c r="C37" s="1"/>
  <c r="C34"/>
  <c r="C8"/>
  <c r="C91" l="1"/>
  <c r="C4"/>
  <c r="C36"/>
  <c r="C58"/>
  <c r="C14"/>
  <c r="C92" s="1"/>
  <c r="C93" l="1"/>
  <c r="C12"/>
  <c r="C11" s="1"/>
  <c r="I91" s="1"/>
</calcChain>
</file>

<file path=xl/sharedStrings.xml><?xml version="1.0" encoding="utf-8"?>
<sst xmlns="http://schemas.openxmlformats.org/spreadsheetml/2006/main" count="195" uniqueCount="119">
  <si>
    <t>แนวทางที่ 1 การค้าการลงทุน</t>
  </si>
  <si>
    <t>ด้าน : เพิ่มขีดความสามารถด้านอาหารและการแปรรูป</t>
  </si>
  <si>
    <t>ที่</t>
  </si>
  <si>
    <t>โครงการ</t>
  </si>
  <si>
    <t>พื้นที่ดำเนินการ</t>
  </si>
  <si>
    <t>หน่วยดำเนินงาน</t>
  </si>
  <si>
    <t>รวมงบประมาณ จ.</t>
  </si>
  <si>
    <t>จำนวนโครงการ</t>
  </si>
  <si>
    <t xml:space="preserve">การสนับสนุนการพัฒนา OTOP ยกระดับคุณภาพผลิตภัณฑ์ OTOP </t>
  </si>
  <si>
    <t>กลางทาง</t>
  </si>
  <si>
    <t>แนวทางที่ 2 เกษตร</t>
  </si>
  <si>
    <t>ด้าน : เกษตรแปลงใหญ่</t>
  </si>
  <si>
    <t>โครงสร้างพื้นฐานเพื่อสนับสนุนการผลิต</t>
  </si>
  <si>
    <t>กรมชลประทาน</t>
  </si>
  <si>
    <t>ปรับปรุงหนองจระเข้ พร้อมเสริมคันดิน</t>
  </si>
  <si>
    <t>ปรับปรุงหนองสามง่าม พร้อมเสริมคันดิน</t>
  </si>
  <si>
    <t>ปรับปรุงคลองลำท่าแดง</t>
  </si>
  <si>
    <t>ปรับปรุงคลองลำท่าแดง(ตอนล่าง) พร้อมเสริมคันดิน</t>
  </si>
  <si>
    <t>ปรับปรุงคลองโคกพุทรา พร้อมเสริมคันดิน</t>
  </si>
  <si>
    <t>ปรับปรุงคลองบ้านโพธิ์ทอง</t>
  </si>
  <si>
    <t>แก้มลิงบึงรำมะสัก พร้อมอาคารประกอบ</t>
  </si>
  <si>
    <t>ปรับปรุงบึงลาดตาล</t>
  </si>
  <si>
    <t>ปรับปรุงคลองบางตาแผ่น พร้อมเสริมคันดิน</t>
  </si>
  <si>
    <t>โครงการแก้มลิงคลองบ้านใหม่</t>
  </si>
  <si>
    <t>ต้นทาง</t>
  </si>
  <si>
    <t>การสนับสนุนการผลิต แปรรูป การสร้างมูลค่าเพิ่ม และเพิ่มประสิทธิภาพการผลิต</t>
  </si>
  <si>
    <t>ส่งเสริมและสร้างสรรค์สิ่งบ่งชี้ทางภูมิศาสตร์สินค้าเกษตร(ด้านพืช)</t>
  </si>
  <si>
    <t>แนวทางที่ 3 ท่องเที่ยว</t>
  </si>
  <si>
    <t>ด้าน : การท่องเที่ยวเชิงประวัติศาสตร์ วัฒนธรรม วิถีชีวิต เกษตร และสันทนาการ</t>
  </si>
  <si>
    <t>พัฒนาและฟื้นฟูแหล่งท่องเที่ยวและโครงสร้างพื้นฐานรองรับ</t>
  </si>
  <si>
    <t xml:space="preserve"> ขยายทางหลวงชนบท อท. 2034 แยก ทล.32 - บ้านมหานาม (ตอนที่ 5)</t>
  </si>
  <si>
    <t>จังหวัดอ่างทอง</t>
  </si>
  <si>
    <t>กรมทางหลวงชนบท</t>
  </si>
  <si>
    <t xml:space="preserve">ปรับปรุงทางหลวงหมายเลข 32 ตอน นครหลวง - อ่างทอง - ไชโย </t>
  </si>
  <si>
    <t>กรมทางหลวง</t>
  </si>
  <si>
    <t xml:space="preserve"> ปรับปรุงทางหลวงผ่านย่านชุมชน หมายเลขทางหลวง 33 นาคู-ป่าโมก</t>
  </si>
  <si>
    <t>ปรับปรุงทางหลวงผ่านย่านชุมชน หมายเลขทางหลวง 3372 สามโก้ - สีบัวทอง</t>
  </si>
  <si>
    <t xml:space="preserve">ปรับปรุงทางเข้าวัดม่วง ตำบลหัวตะพาน อำเภอวิเศษชัยชาญ </t>
  </si>
  <si>
    <t xml:space="preserve">ปรับปรุงผิวจราจร ซ่อมสร้างผิวทางพาราแอสฟัลติกคอนกรีต อท4008 แยก ทล.3064 - บ้านคลองขุน </t>
  </si>
  <si>
    <t>ด้าน : การท่องเที่ยวเชิงธรรมชาติ นิเวศน์ และอนุรักษ์</t>
  </si>
  <si>
    <t>ก่อสร้างบันไดคอนกรีตและเรือนแพทรงไทยในพื้นที่แก้มลิงหนองเจ็ดเส้นอันเนื่องมาจากพระราชดำริ</t>
  </si>
  <si>
    <t>พัฒนาคุณภาพการบริการ รูปแบบกิจกรรมและบุคคลากรด้านการท่องเที่ยว</t>
  </si>
  <si>
    <t>ปรับปรุงภูมิทัศน์ และปรับปรุงหน้าวิหารสมเด็จโต ณ วัดไชโยวรวิหาร อำเภอไชโย</t>
  </si>
  <si>
    <t xml:space="preserve"> เทศกาล กิน เที่ยว พัก</t>
  </si>
  <si>
    <t>กิจกรรมส่งเสริมการท่องเที่ยวตามโครงการพระราชดำริ</t>
  </si>
  <si>
    <t xml:space="preserve">แนวทางที่ 4.1 สังคม คุณภาพชีวิต </t>
  </si>
  <si>
    <t>ด้าน : การพัฒนาโครงสร้างพื้นฐานเพื่อความมั่นคงในชีวิต</t>
  </si>
  <si>
    <t>จัดทำ Application ติดตามข้อมูลผู้ด้อยโอกาส</t>
  </si>
  <si>
    <t xml:space="preserve">จัดทำ Application ติดตามข้อมูลผู้สูงอายุ </t>
  </si>
  <si>
    <t xml:space="preserve"> พัฒนาคุณภาพชีวิตด้านสาธารณสุขแก่ผู้สูงอายุ จังหวัดอ่างทอง</t>
  </si>
  <si>
    <t>ซ่อมแซมปรับสภาพที่อยู่อาศัยแก่ผู้ประสบปัญหาทางสังคมจำนวน 200 หลัง</t>
  </si>
  <si>
    <t xml:space="preserve">ศึกษาสำรวจและออกแบบอารยสถาปัตย์(การออกแบบเพื่อคนทั้งมวล) ในแหล่งท่องเที่ยว </t>
  </si>
  <si>
    <t>แนวทางที่ 5 โครงการ Big Rock</t>
  </si>
  <si>
    <t xml:space="preserve">ด้าน : โครงการบริหารจัดการน้ำ </t>
  </si>
  <si>
    <t>กรมโยธาธิการและผังเมือง</t>
  </si>
  <si>
    <t xml:space="preserve">ก่อสร้างเขื่อนป้องกันตลิ่งแม่น้ำเจ้าพระยา บ้านหัวสะแก (ต่อเนื่องเขื่อนเดิม) หมู่ที่ 3 </t>
  </si>
  <si>
    <t xml:space="preserve">ก่อสร้างเขื่อนป้องกันตลิ่งริมแม่น้ำเจ้าพระยา บริเวณชุมชนบ้านปะขาว หมู่ที่ 3 </t>
  </si>
  <si>
    <t>ด้าน : โครงการพัฒนาโครงข่ายจราจร</t>
  </si>
  <si>
    <t>สำนักงานพัฒนาชุมชนจังหวัดอ่างทอง</t>
  </si>
  <si>
    <t>งบประมาณ
(บาท)</t>
  </si>
  <si>
    <t>ปรับปรุงดาดคอนกรีตคลองส่งน้ำ 3ซ้าย-3ซ้าย ระยะที่ 1</t>
  </si>
  <si>
    <t>ปรับปรุงดาดคอนกรีตคลองส่งน้ำ 1ซ้าย-3ซ้าย ระยะที่ 2</t>
  </si>
  <si>
    <t>ปรับปรุงดาดคอนกรีตคลองส่งน้ำ 2ขวา-3ซ้าย ระยะที่ 2</t>
  </si>
  <si>
    <t>ปรับปรุงคลองระบายใหญ่ สุพรรณ 3</t>
  </si>
  <si>
    <t>ปรับปรุงดาดคอนกรีตคลองส่งน้ำ 3ขวา-5ซ้าย-1ขวา</t>
  </si>
  <si>
    <t>ซ่อมแซมคันคลอง ชัยนาท-อยุธยา ฝั่งซ้าย กม.72+500 ถึง กม. 89+200 (เป็นช่วงๆ)</t>
  </si>
  <si>
    <t>ตำบลบางพลับ อโพธิ์ทอง</t>
  </si>
  <si>
    <t>ตำบลย่านซื่อ อำเภอเมืองอ่างทอง</t>
  </si>
  <si>
    <t>ตำบลราชสถิตย์ อำเภอไชโย</t>
  </si>
  <si>
    <t xml:space="preserve">ตำบลอินทประมูล อำเภอโพธิ์ทอง </t>
  </si>
  <si>
    <t>ตำบลศาลาแดง อำเภอเมืองอ่างทอง</t>
  </si>
  <si>
    <t>ตำบลคำหยาด อำเภอโพธิ์ทอง</t>
  </si>
  <si>
    <t>ตำบลรำมะสัก อำเภอโพธิ์ทอง</t>
  </si>
  <si>
    <t xml:space="preserve">ตำบลสามโก้ อำเภอสามโก้ </t>
  </si>
  <si>
    <t xml:space="preserve">ตำบลศาลาแดง อำเภอเมืองอ่างทอง </t>
  </si>
  <si>
    <t xml:space="preserve">ตำบลทางพระ อำเภอโพธิ์ทอง </t>
  </si>
  <si>
    <t>ตำบลไชโย อำเภอไชโย</t>
  </si>
  <si>
    <t xml:space="preserve">ตำบลบ้านแห , ตำบลจำปาหล่อ อำเภอเมืองอ่างทอง </t>
  </si>
  <si>
    <t>ตำบลไชยภูมิ อำเภอไชโย</t>
  </si>
  <si>
    <t xml:space="preserve">ตำบลบ้านใหม่ อำเภอวิเศษชัยชาญ </t>
  </si>
  <si>
    <t>สำนักงานพาณิชย์จังหวัดอ่างทอง</t>
  </si>
  <si>
    <t>สำนักงานการท่องเที่ยวและกีฬาจังหวัดอ่างทอง</t>
  </si>
  <si>
    <t>สำนักงานพัฒนาสังคมและความมั่นคงของมนุษย์ จังหวัดอ่างทอง</t>
  </si>
  <si>
    <t>สำนักงานสาธารณสุขจังหวัดอ่างทอง</t>
  </si>
  <si>
    <t>สำนักงานพัฒนาสังคมและความมั่นคงของมนุษย์จังหวัดอ่างทอง</t>
  </si>
  <si>
    <t>ตำบลบางเสด็จ อำเภอป่าโมก</t>
  </si>
  <si>
    <t>ตำบลป่าโมก อำเภอป่าโมก</t>
  </si>
  <si>
    <t xml:space="preserve"> ตำบลบางเสด็จ อำเภอป่าโมก</t>
  </si>
  <si>
    <t>ก่อสร้างเขื่อนป้องกันตลิ่งริมแม่น้ำเจ้าพระยา บริเวณหน้าวัดอัมพวัน หมู่ที่ 1</t>
  </si>
  <si>
    <t>โครงการก่อสร้างเขื่อนป้องกันตลิ่งริมแม่น้ำเจ้าพระยา บริเวณชุมชนวัดตาลใต้ หมู่ที่ 1</t>
  </si>
  <si>
    <t xml:space="preserve">ก่อสร้างเขื่อนป้องกันตลิ่งริมแม่น้ำเจ้าพระยา บริเวณชุมชนบ้านปากคลอง หมู่ที่ 5 </t>
  </si>
  <si>
    <t xml:space="preserve">ก่อสร้างเขื่อนป้องกันตลิ่งริมแม่น้ำเจ้าพระยา บริเวณชุมชนวัดตาลเหนือ หมู่ที่ 2 </t>
  </si>
  <si>
    <t xml:space="preserve">ก่อสร้างเขื่อนป้องกันตลิ่งริมแม่น้ำเจ้าพระยา บริเวณชุมชนบ้านปากบาง หมู่ที่ 4 </t>
  </si>
  <si>
    <t xml:space="preserve">ก่อสร้างเขื่อนป้องกันตลิ่งริมแม่น้ำเจ้าพระยา บริเวณชุมชนวัดพินิจธรรมสาร หมู่ที่ 6 </t>
  </si>
  <si>
    <t>ตำบลบางปลากด อำเภอป่าโมก</t>
  </si>
  <si>
    <t xml:space="preserve"> ตำบลบางปลากด อำเภอป่าโมก</t>
  </si>
  <si>
    <t xml:space="preserve">ก่อสร้างเขื่อนป้องกันตลิ่งริมแม่น้ำเจ้าพระยา บริเวณวัดใหม่พานิชถึงโรงก๋วยเตี๋ยว หมู่ที่ 6 </t>
  </si>
  <si>
    <t xml:space="preserve">ก่อสร้างเขื่อนป้องกันตลิ่งริมม่น้ำเจ้าพระยาบริเวณชุมชนวัดแจ้ง หมู่ที่ 5 </t>
  </si>
  <si>
    <t xml:space="preserve">ก่อสร้างเขื่อนป้องกันตลิ่งริมม่น้ำเจ้าพระยา บริเวณชุมชนวัดแสนสุข หมู่ที่ 5 </t>
  </si>
  <si>
    <t>ตำบลโพสะ อำเภอเมืองอ่างทอง</t>
  </si>
  <si>
    <t>ตำบลหลักฟ้า อำเภอไชโย</t>
  </si>
  <si>
    <t xml:space="preserve">  ก่อสร้างเขื่อนป้องกันตลิ่งริมแม่น้ำเจ้าพระยา หน้าวัดกำแพง หมู่ที่ 3 </t>
  </si>
  <si>
    <t xml:space="preserve">ก่อสร้างเขื่อนป้องกันตลิ่งริมแม่น้ำเจ้าพระยา ท่าแร่เก่า หมู่ที่  4 ถึงเขื่อนเรียงหิน หมู่ที่ 5  </t>
  </si>
  <si>
    <t>ปรับปรุงการแบ่งทิศทางการจราจรเพื่อความปลอดภัย ถนนสายบางเสด็จ - แยกที่ดิน</t>
  </si>
  <si>
    <t>ปรับปรุงการแบ่งทิศทางการจราจรเพื่อความปลอดภัย ถนนสายลาดตตาล - วิเศษชัยชาญ</t>
  </si>
  <si>
    <t>รวมงบประมาณจังหวัด</t>
  </si>
  <si>
    <t>รวมงบประมาณ(Function)</t>
  </si>
  <si>
    <t>รวมงบประมาณทั้งสิ้น</t>
  </si>
  <si>
    <t>กรมส่งเสริมการปกครองท้องถิ่น 
(อบจ.อ่างทอง)</t>
  </si>
  <si>
    <t>โครงการตามแผนพัฒนาภาค แผนงานบูรณาการเสริมสร้างความเข้มแข็งและยั่งยืนให้กับเศรษฐกิจในภายในประเทศ ประจำปีงบประมาณ พ.ศ.2561</t>
  </si>
  <si>
    <t>ตำบลสามโก้ อำเภอสามโก้ , 
ตำบลสาวร้องไห้ อำเภอวิเศษชัยชาญ</t>
  </si>
  <si>
    <t>แนวทางที่ 4.2 สิ่งแวดล้อม</t>
  </si>
  <si>
    <t>ปลายทาง</t>
  </si>
  <si>
    <t>สนับสนุนการกำจัดผักตบชวาในแหล่งน้ำจังหวัดอ่างทอง</t>
  </si>
  <si>
    <t>สำนักงานโยธาธิการและผังเมืองจังหวัดอ่างทอง</t>
  </si>
  <si>
    <t>ด้าน : การจัดการสิ่งแวดล้อม (เช่น ขยะ น้ำเสีย ผักตบชวา)</t>
  </si>
  <si>
    <t>ติดตั้งเสาไฟฟ้าแสงสว่างแบบ Solar Cell เพื่อความปลอดภัยถนนทางหลวงท้องถิ่น</t>
  </si>
  <si>
    <t>ด้าน : เส้นทางคมนาคมเพื่อเชื่อมโยงการค้าและการลงทุน</t>
  </si>
  <si>
    <t>ตำบลสามโก้ , ตำบลโคกพุทรา อำเภอโพธิ์ทอง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</si>
</sst>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1"/>
    </font>
    <font>
      <b/>
      <sz val="14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8AB6"/>
        <bgColor indexed="64"/>
      </patternFill>
    </fill>
    <fill>
      <patternFill patternType="solid">
        <fgColor rgb="FFFEB4CE"/>
        <bgColor indexed="64"/>
      </patternFill>
    </fill>
    <fill>
      <patternFill patternType="solid">
        <fgColor rgb="FFFEC6DA"/>
        <bgColor indexed="64"/>
      </patternFill>
    </fill>
    <fill>
      <patternFill patternType="solid">
        <fgColor rgb="FFFEDEE9"/>
        <bgColor indexed="64"/>
      </patternFill>
    </fill>
    <fill>
      <patternFill patternType="solid">
        <fgColor rgb="FFFEE29C"/>
        <bgColor indexed="64"/>
      </patternFill>
    </fill>
    <fill>
      <patternFill patternType="solid">
        <fgColor rgb="FFA9DA7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5" fillId="0" borderId="0"/>
  </cellStyleXfs>
  <cellXfs count="96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187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 wrapText="1"/>
    </xf>
    <xf numFmtId="0" fontId="8" fillId="5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41" fontId="3" fillId="0" borderId="1" xfId="0" applyNumberFormat="1" applyFont="1" applyFill="1" applyBorder="1" applyAlignment="1">
      <alignment horizontal="center" vertical="center" wrapText="1"/>
    </xf>
    <xf numFmtId="41" fontId="3" fillId="5" borderId="1" xfId="0" applyNumberFormat="1" applyFont="1" applyFill="1" applyBorder="1" applyAlignment="1">
      <alignment vertical="top" wrapText="1"/>
    </xf>
    <xf numFmtId="41" fontId="3" fillId="7" borderId="1" xfId="0" applyNumberFormat="1" applyFont="1" applyFill="1" applyBorder="1" applyAlignment="1">
      <alignment vertical="top" wrapText="1"/>
    </xf>
    <xf numFmtId="41" fontId="2" fillId="0" borderId="2" xfId="0" applyNumberFormat="1" applyFont="1" applyFill="1" applyBorder="1" applyAlignment="1">
      <alignment horizontal="right" vertical="top" wrapText="1"/>
    </xf>
    <xf numFmtId="41" fontId="3" fillId="6" borderId="1" xfId="0" applyNumberFormat="1" applyFont="1" applyFill="1" applyBorder="1" applyAlignment="1">
      <alignment vertical="top" wrapText="1"/>
    </xf>
    <xf numFmtId="41" fontId="4" fillId="0" borderId="1" xfId="1" applyNumberFormat="1" applyFont="1" applyFill="1" applyBorder="1" applyAlignment="1">
      <alignment horizontal="right" vertical="top" wrapText="1"/>
    </xf>
    <xf numFmtId="41" fontId="2" fillId="3" borderId="1" xfId="0" applyNumberFormat="1" applyFont="1" applyFill="1" applyBorder="1" applyAlignment="1">
      <alignment horizontal="right" vertical="top" wrapText="1"/>
    </xf>
    <xf numFmtId="41" fontId="3" fillId="4" borderId="1" xfId="0" applyNumberFormat="1" applyFont="1" applyFill="1" applyBorder="1" applyAlignment="1">
      <alignment vertical="top" wrapText="1"/>
    </xf>
    <xf numFmtId="41" fontId="2" fillId="0" borderId="1" xfId="0" applyNumberFormat="1" applyFont="1" applyFill="1" applyBorder="1" applyAlignment="1">
      <alignment horizontal="right" vertical="top" wrapText="1"/>
    </xf>
    <xf numFmtId="41" fontId="2" fillId="0" borderId="1" xfId="1" applyNumberFormat="1" applyFont="1" applyFill="1" applyBorder="1" applyAlignment="1">
      <alignment horizontal="right" vertical="top" wrapText="1"/>
    </xf>
    <xf numFmtId="41" fontId="2" fillId="3" borderId="1" xfId="1" applyNumberFormat="1" applyFont="1" applyFill="1" applyBorder="1" applyAlignment="1">
      <alignment vertical="top" wrapText="1"/>
    </xf>
    <xf numFmtId="41" fontId="2" fillId="7" borderId="1" xfId="0" applyNumberFormat="1" applyFont="1" applyFill="1" applyBorder="1" applyAlignment="1">
      <alignment horizontal="right" vertical="top" wrapText="1"/>
    </xf>
    <xf numFmtId="41" fontId="2" fillId="2" borderId="1" xfId="0" applyNumberFormat="1" applyFont="1" applyFill="1" applyBorder="1" applyAlignment="1">
      <alignment horizontal="right" vertical="top" wrapText="1"/>
    </xf>
    <xf numFmtId="41" fontId="2" fillId="2" borderId="1" xfId="1" applyNumberFormat="1" applyFont="1" applyFill="1" applyBorder="1" applyAlignment="1">
      <alignment horizontal="right" vertical="top" wrapText="1"/>
    </xf>
    <xf numFmtId="41" fontId="4" fillId="0" borderId="1" xfId="1" applyNumberFormat="1" applyFont="1" applyFill="1" applyBorder="1" applyAlignment="1">
      <alignment vertical="top" wrapText="1"/>
    </xf>
    <xf numFmtId="41" fontId="4" fillId="0" borderId="1" xfId="1" applyNumberFormat="1" applyFont="1" applyFill="1" applyBorder="1" applyAlignment="1">
      <alignment horizontal="left" vertical="top" wrapText="1"/>
    </xf>
    <xf numFmtId="41" fontId="2" fillId="3" borderId="1" xfId="0" applyNumberFormat="1" applyFont="1" applyFill="1" applyBorder="1" applyAlignment="1">
      <alignment vertical="top" wrapText="1"/>
    </xf>
    <xf numFmtId="41" fontId="2" fillId="0" borderId="1" xfId="1" applyNumberFormat="1" applyFont="1" applyFill="1" applyBorder="1" applyAlignment="1">
      <alignment vertical="top" wrapText="1"/>
    </xf>
    <xf numFmtId="41" fontId="2" fillId="0" borderId="0" xfId="0" applyNumberFormat="1" applyFont="1" applyFill="1" applyAlignment="1">
      <alignment horizontal="right" vertical="top" wrapText="1"/>
    </xf>
    <xf numFmtId="41" fontId="2" fillId="0" borderId="0" xfId="0" applyNumberFormat="1" applyFont="1" applyFill="1" applyAlignment="1">
      <alignment vertical="top" wrapText="1"/>
    </xf>
    <xf numFmtId="41" fontId="3" fillId="8" borderId="1" xfId="0" applyNumberFormat="1" applyFont="1" applyFill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41" fontId="3" fillId="8" borderId="1" xfId="0" applyNumberFormat="1" applyFont="1" applyFill="1" applyBorder="1" applyAlignment="1">
      <alignment horizontal="right" vertical="top" wrapText="1"/>
    </xf>
    <xf numFmtId="41" fontId="3" fillId="8" borderId="1" xfId="1" applyNumberFormat="1" applyFont="1" applyFill="1" applyBorder="1" applyAlignment="1">
      <alignment vertical="top" wrapText="1"/>
    </xf>
    <xf numFmtId="0" fontId="9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41" fontId="3" fillId="7" borderId="1" xfId="0" applyNumberFormat="1" applyFont="1" applyFill="1" applyBorder="1" applyAlignment="1">
      <alignment horizontal="right" vertical="top" wrapText="1"/>
    </xf>
    <xf numFmtId="0" fontId="8" fillId="7" borderId="1" xfId="0" applyFont="1" applyFill="1" applyBorder="1" applyAlignment="1">
      <alignment horizontal="left" vertical="top" wrapText="1"/>
    </xf>
    <xf numFmtId="41" fontId="3" fillId="4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1" fontId="4" fillId="0" borderId="1" xfId="1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</cellXfs>
  <cellStyles count="6">
    <cellStyle name="Comma 2" xfId="2"/>
    <cellStyle name="Excel Built-in Normal" xfId="3"/>
    <cellStyle name="เครื่องหมายจุลภาค" xfId="1" builtinId="3"/>
    <cellStyle name="เครื่องหมายจุลภาค 2" xfId="4"/>
    <cellStyle name="ปกติ" xfId="0" builtinId="0"/>
    <cellStyle name="ปกติ 4" xfId="5"/>
  </cellStyles>
  <dxfs count="0"/>
  <tableStyles count="0" defaultTableStyle="TableStyleMedium9" defaultPivotStyle="PivotStyleLight16"/>
  <colors>
    <mruColors>
      <color rgb="FFFEB4CE"/>
      <color rgb="FFFEE29C"/>
      <color rgb="FFA9DA74"/>
      <color rgb="FFFDCE59"/>
      <color rgb="FFFE8AB6"/>
      <color rgb="FFFEC6DA"/>
      <color rgb="FFFEDEE9"/>
      <color rgb="FFFD5F9B"/>
      <color rgb="FFFD519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3"/>
  <sheetViews>
    <sheetView tabSelected="1" view="pageBreakPreview" topLeftCell="A73" zoomScaleSheetLayoutView="100" workbookViewId="0">
      <selection activeCell="D85" sqref="D85"/>
    </sheetView>
  </sheetViews>
  <sheetFormatPr defaultColWidth="12.625" defaultRowHeight="18.75"/>
  <cols>
    <col min="1" max="1" width="2.625" style="12" bestFit="1" customWidth="1"/>
    <col min="2" max="2" width="55.875" style="3" customWidth="1"/>
    <col min="3" max="3" width="12.125" style="60" bestFit="1" customWidth="1"/>
    <col min="4" max="4" width="24.375" style="73" customWidth="1"/>
    <col min="5" max="5" width="20.625" style="34" customWidth="1"/>
    <col min="6" max="6" width="12.625" style="3" hidden="1" customWidth="1"/>
    <col min="7" max="7" width="10.875" style="12" hidden="1" customWidth="1"/>
    <col min="8" max="16384" width="12.625" style="3"/>
  </cols>
  <sheetData>
    <row r="1" spans="1:11" ht="21" customHeight="1">
      <c r="A1" s="83" t="s">
        <v>109</v>
      </c>
      <c r="B1" s="83"/>
      <c r="C1" s="83"/>
      <c r="D1" s="83"/>
      <c r="E1" s="83"/>
    </row>
    <row r="2" spans="1:11" ht="21">
      <c r="A2" s="83" t="s">
        <v>31</v>
      </c>
      <c r="B2" s="83"/>
      <c r="C2" s="83"/>
      <c r="D2" s="83"/>
      <c r="E2" s="83"/>
    </row>
    <row r="3" spans="1:11" s="25" customFormat="1" ht="37.5">
      <c r="A3" s="13" t="s">
        <v>2</v>
      </c>
      <c r="B3" s="13" t="s">
        <v>3</v>
      </c>
      <c r="C3" s="42" t="s">
        <v>59</v>
      </c>
      <c r="D3" s="13" t="s">
        <v>4</v>
      </c>
      <c r="E3" s="13" t="s">
        <v>5</v>
      </c>
      <c r="F3" s="13" t="s">
        <v>6</v>
      </c>
      <c r="G3" s="13" t="s">
        <v>7</v>
      </c>
    </row>
    <row r="4" spans="1:11">
      <c r="A4" s="90" t="s">
        <v>0</v>
      </c>
      <c r="B4" s="90"/>
      <c r="C4" s="64">
        <f>C5+C8</f>
        <v>55000000</v>
      </c>
      <c r="D4" s="63"/>
      <c r="E4" s="66"/>
      <c r="F4" s="7"/>
      <c r="G4" s="2"/>
    </row>
    <row r="5" spans="1:11">
      <c r="A5" s="84" t="s">
        <v>117</v>
      </c>
      <c r="B5" s="84"/>
      <c r="C5" s="43">
        <f>C7</f>
        <v>50000000</v>
      </c>
      <c r="D5" s="26"/>
      <c r="E5" s="26"/>
      <c r="F5" s="7"/>
      <c r="G5" s="2"/>
    </row>
    <row r="6" spans="1:11">
      <c r="A6" s="85" t="s">
        <v>24</v>
      </c>
      <c r="B6" s="85"/>
      <c r="C6" s="44"/>
      <c r="D6" s="39"/>
      <c r="E6" s="39"/>
      <c r="F6" s="7"/>
      <c r="G6" s="2"/>
    </row>
    <row r="7" spans="1:11" s="1" customFormat="1" ht="31.5">
      <c r="A7" s="4">
        <v>1</v>
      </c>
      <c r="B7" s="19" t="s">
        <v>116</v>
      </c>
      <c r="C7" s="55">
        <v>50000000</v>
      </c>
      <c r="D7" s="72" t="s">
        <v>31</v>
      </c>
      <c r="E7" s="32" t="s">
        <v>108</v>
      </c>
      <c r="F7" s="5"/>
      <c r="G7" s="23"/>
      <c r="H7" s="3"/>
      <c r="I7" s="3"/>
      <c r="J7" s="3"/>
      <c r="K7" s="3"/>
    </row>
    <row r="8" spans="1:11">
      <c r="A8" s="84" t="s">
        <v>1</v>
      </c>
      <c r="B8" s="84"/>
      <c r="C8" s="43">
        <f>C10</f>
        <v>5000000</v>
      </c>
      <c r="D8" s="26"/>
      <c r="E8" s="26"/>
      <c r="F8" s="7"/>
      <c r="G8" s="2"/>
    </row>
    <row r="9" spans="1:11">
      <c r="A9" s="85" t="s">
        <v>9</v>
      </c>
      <c r="B9" s="85"/>
      <c r="C9" s="44"/>
      <c r="D9" s="39"/>
      <c r="E9" s="39"/>
      <c r="F9" s="7"/>
      <c r="G9" s="2"/>
    </row>
    <row r="10" spans="1:11" ht="31.5">
      <c r="A10" s="14">
        <v>1</v>
      </c>
      <c r="B10" s="18" t="s">
        <v>8</v>
      </c>
      <c r="C10" s="45">
        <v>5000000</v>
      </c>
      <c r="E10" s="27" t="s">
        <v>58</v>
      </c>
      <c r="F10" s="18"/>
      <c r="G10" s="14">
        <v>1</v>
      </c>
    </row>
    <row r="11" spans="1:11">
      <c r="A11" s="90" t="s">
        <v>10</v>
      </c>
      <c r="B11" s="90"/>
      <c r="C11" s="64">
        <f>C12</f>
        <v>352000000</v>
      </c>
      <c r="D11" s="66"/>
      <c r="E11" s="63"/>
      <c r="F11" s="7"/>
      <c r="G11" s="2"/>
    </row>
    <row r="12" spans="1:11">
      <c r="A12" s="84" t="s">
        <v>11</v>
      </c>
      <c r="B12" s="84"/>
      <c r="C12" s="43">
        <f>C14+C34</f>
        <v>352000000</v>
      </c>
      <c r="D12" s="26"/>
      <c r="E12" s="26"/>
      <c r="F12" s="7"/>
      <c r="G12" s="2"/>
    </row>
    <row r="13" spans="1:11">
      <c r="A13" s="85" t="s">
        <v>24</v>
      </c>
      <c r="B13" s="85"/>
      <c r="C13" s="44"/>
      <c r="D13" s="39"/>
      <c r="E13" s="39"/>
      <c r="F13" s="7"/>
      <c r="G13" s="2"/>
    </row>
    <row r="14" spans="1:11">
      <c r="A14" s="87" t="s">
        <v>12</v>
      </c>
      <c r="B14" s="87"/>
      <c r="C14" s="46">
        <f>SUM(C15:C30)</f>
        <v>342000000</v>
      </c>
      <c r="D14" s="37"/>
      <c r="E14" s="37"/>
      <c r="F14" s="7"/>
      <c r="G14" s="2"/>
    </row>
    <row r="15" spans="1:11">
      <c r="A15" s="11">
        <v>1</v>
      </c>
      <c r="B15" s="6" t="s">
        <v>14</v>
      </c>
      <c r="C15" s="47">
        <v>25000000</v>
      </c>
      <c r="D15" s="28" t="s">
        <v>67</v>
      </c>
      <c r="E15" s="27" t="s">
        <v>13</v>
      </c>
      <c r="F15" s="15"/>
      <c r="G15" s="11">
        <v>1</v>
      </c>
    </row>
    <row r="16" spans="1:11">
      <c r="A16" s="11">
        <v>2</v>
      </c>
      <c r="B16" s="6" t="s">
        <v>15</v>
      </c>
      <c r="C16" s="47">
        <v>20000000</v>
      </c>
      <c r="D16" s="28" t="s">
        <v>68</v>
      </c>
      <c r="E16" s="27" t="s">
        <v>13</v>
      </c>
      <c r="F16" s="15"/>
      <c r="G16" s="11">
        <v>1</v>
      </c>
    </row>
    <row r="17" spans="1:7">
      <c r="A17" s="11">
        <v>3</v>
      </c>
      <c r="B17" s="6" t="s">
        <v>16</v>
      </c>
      <c r="C17" s="47">
        <v>10000000</v>
      </c>
      <c r="D17" s="28" t="s">
        <v>69</v>
      </c>
      <c r="E17" s="27" t="s">
        <v>13</v>
      </c>
      <c r="F17" s="15"/>
      <c r="G17" s="11">
        <v>1</v>
      </c>
    </row>
    <row r="18" spans="1:7">
      <c r="A18" s="11">
        <v>4</v>
      </c>
      <c r="B18" s="6" t="s">
        <v>17</v>
      </c>
      <c r="C18" s="47">
        <v>8000000</v>
      </c>
      <c r="D18" s="28" t="s">
        <v>70</v>
      </c>
      <c r="E18" s="27" t="s">
        <v>13</v>
      </c>
      <c r="F18" s="15"/>
      <c r="G18" s="11">
        <v>1</v>
      </c>
    </row>
    <row r="19" spans="1:7" s="82" customFormat="1">
      <c r="A19" s="76">
        <v>5</v>
      </c>
      <c r="B19" s="77" t="s">
        <v>18</v>
      </c>
      <c r="C19" s="78">
        <v>15000000</v>
      </c>
      <c r="D19" s="79" t="s">
        <v>118</v>
      </c>
      <c r="E19" s="80" t="s">
        <v>13</v>
      </c>
      <c r="F19" s="81"/>
      <c r="G19" s="76">
        <v>1</v>
      </c>
    </row>
    <row r="20" spans="1:7">
      <c r="A20" s="11">
        <v>6</v>
      </c>
      <c r="B20" s="6" t="s">
        <v>19</v>
      </c>
      <c r="C20" s="47">
        <v>7000000</v>
      </c>
      <c r="D20" s="28" t="s">
        <v>71</v>
      </c>
      <c r="E20" s="27" t="s">
        <v>13</v>
      </c>
      <c r="F20" s="15"/>
      <c r="G20" s="11">
        <v>1</v>
      </c>
    </row>
    <row r="21" spans="1:7">
      <c r="A21" s="11">
        <v>7</v>
      </c>
      <c r="B21" s="6" t="s">
        <v>20</v>
      </c>
      <c r="C21" s="47">
        <v>35000000</v>
      </c>
      <c r="D21" s="28" t="s">
        <v>72</v>
      </c>
      <c r="E21" s="27" t="s">
        <v>13</v>
      </c>
      <c r="F21" s="15"/>
      <c r="G21" s="11">
        <v>1</v>
      </c>
    </row>
    <row r="22" spans="1:7">
      <c r="A22" s="11">
        <v>8</v>
      </c>
      <c r="B22" s="6" t="s">
        <v>21</v>
      </c>
      <c r="C22" s="47">
        <v>10000000</v>
      </c>
      <c r="D22" s="28" t="s">
        <v>73</v>
      </c>
      <c r="E22" s="27" t="s">
        <v>13</v>
      </c>
      <c r="F22" s="15"/>
      <c r="G22" s="11">
        <v>1</v>
      </c>
    </row>
    <row r="23" spans="1:7">
      <c r="A23" s="11">
        <v>9</v>
      </c>
      <c r="B23" s="6" t="s">
        <v>60</v>
      </c>
      <c r="C23" s="47">
        <v>20000000</v>
      </c>
      <c r="D23" s="28" t="s">
        <v>74</v>
      </c>
      <c r="E23" s="27" t="s">
        <v>13</v>
      </c>
      <c r="F23" s="15"/>
      <c r="G23" s="11">
        <v>1</v>
      </c>
    </row>
    <row r="24" spans="1:7">
      <c r="A24" s="11">
        <v>10</v>
      </c>
      <c r="B24" s="6" t="s">
        <v>64</v>
      </c>
      <c r="C24" s="47">
        <v>20000000</v>
      </c>
      <c r="D24" s="28" t="s">
        <v>75</v>
      </c>
      <c r="E24" s="28" t="s">
        <v>13</v>
      </c>
      <c r="F24" s="15"/>
      <c r="G24" s="11">
        <v>1</v>
      </c>
    </row>
    <row r="25" spans="1:7">
      <c r="A25" s="11">
        <v>11</v>
      </c>
      <c r="B25" s="6" t="s">
        <v>61</v>
      </c>
      <c r="C25" s="47">
        <v>30000000</v>
      </c>
      <c r="D25" s="28" t="s">
        <v>76</v>
      </c>
      <c r="E25" s="28" t="s">
        <v>13</v>
      </c>
      <c r="F25" s="15"/>
      <c r="G25" s="11">
        <v>1</v>
      </c>
    </row>
    <row r="26" spans="1:7">
      <c r="A26" s="11">
        <v>12</v>
      </c>
      <c r="B26" s="6" t="s">
        <v>62</v>
      </c>
      <c r="C26" s="47">
        <v>20000000</v>
      </c>
      <c r="D26" s="28" t="s">
        <v>66</v>
      </c>
      <c r="E26" s="28" t="s">
        <v>13</v>
      </c>
      <c r="F26" s="15"/>
      <c r="G26" s="11">
        <v>1</v>
      </c>
    </row>
    <row r="27" spans="1:7" ht="31.5">
      <c r="A27" s="11">
        <v>13</v>
      </c>
      <c r="B27" s="6" t="s">
        <v>63</v>
      </c>
      <c r="C27" s="47">
        <v>8000000</v>
      </c>
      <c r="D27" s="28" t="s">
        <v>110</v>
      </c>
      <c r="E27" s="27" t="s">
        <v>13</v>
      </c>
      <c r="F27" s="15"/>
      <c r="G27" s="11">
        <v>1</v>
      </c>
    </row>
    <row r="28" spans="1:7" ht="31.5">
      <c r="A28" s="11">
        <v>14</v>
      </c>
      <c r="B28" s="6" t="s">
        <v>22</v>
      </c>
      <c r="C28" s="47">
        <v>4000000</v>
      </c>
      <c r="D28" s="28" t="s">
        <v>77</v>
      </c>
      <c r="E28" s="27" t="s">
        <v>13</v>
      </c>
      <c r="F28" s="15"/>
      <c r="G28" s="11">
        <v>1</v>
      </c>
    </row>
    <row r="29" spans="1:7">
      <c r="A29" s="11">
        <v>15</v>
      </c>
      <c r="B29" s="6" t="s">
        <v>65</v>
      </c>
      <c r="C29" s="47">
        <v>30000000</v>
      </c>
      <c r="D29" s="28" t="s">
        <v>78</v>
      </c>
      <c r="E29" s="27" t="s">
        <v>13</v>
      </c>
      <c r="F29" s="15"/>
      <c r="G29" s="11">
        <v>1</v>
      </c>
    </row>
    <row r="30" spans="1:7">
      <c r="A30" s="11">
        <v>16</v>
      </c>
      <c r="B30" s="6" t="s">
        <v>23</v>
      </c>
      <c r="C30" s="47">
        <v>80000000</v>
      </c>
      <c r="D30" s="28" t="s">
        <v>79</v>
      </c>
      <c r="E30" s="28" t="s">
        <v>13</v>
      </c>
      <c r="F30" s="15"/>
      <c r="G30" s="11">
        <v>1</v>
      </c>
    </row>
    <row r="31" spans="1:7" hidden="1">
      <c r="A31" s="88" t="s">
        <v>10</v>
      </c>
      <c r="B31" s="88"/>
      <c r="C31" s="48"/>
      <c r="D31" s="38"/>
      <c r="E31" s="35"/>
      <c r="F31" s="7"/>
      <c r="G31" s="2"/>
    </row>
    <row r="32" spans="1:7" hidden="1">
      <c r="A32" s="89" t="s">
        <v>11</v>
      </c>
      <c r="B32" s="89"/>
      <c r="C32" s="49"/>
      <c r="D32" s="36"/>
      <c r="E32" s="36"/>
      <c r="F32" s="7"/>
      <c r="G32" s="2"/>
    </row>
    <row r="33" spans="1:7">
      <c r="A33" s="95" t="s">
        <v>9</v>
      </c>
      <c r="B33" s="95"/>
      <c r="C33" s="44"/>
      <c r="D33" s="39"/>
      <c r="E33" s="39"/>
      <c r="F33" s="7"/>
      <c r="G33" s="2"/>
    </row>
    <row r="34" spans="1:7">
      <c r="A34" s="94" t="s">
        <v>25</v>
      </c>
      <c r="B34" s="94"/>
      <c r="C34" s="46">
        <f>C35</f>
        <v>10000000</v>
      </c>
      <c r="D34" s="37"/>
      <c r="E34" s="37"/>
      <c r="F34" s="7"/>
      <c r="G34" s="2"/>
    </row>
    <row r="35" spans="1:7">
      <c r="A35" s="2">
        <v>1</v>
      </c>
      <c r="B35" s="20" t="s">
        <v>26</v>
      </c>
      <c r="C35" s="50">
        <v>10000000</v>
      </c>
      <c r="D35" s="27"/>
      <c r="E35" s="28" t="s">
        <v>80</v>
      </c>
      <c r="F35" s="7"/>
      <c r="G35" s="2">
        <v>1</v>
      </c>
    </row>
    <row r="36" spans="1:7">
      <c r="A36" s="90" t="s">
        <v>27</v>
      </c>
      <c r="B36" s="90"/>
      <c r="C36" s="65">
        <f>C37+C47+C52</f>
        <v>219000000</v>
      </c>
      <c r="D36" s="63"/>
      <c r="E36" s="63"/>
      <c r="F36" s="7"/>
      <c r="G36" s="2"/>
    </row>
    <row r="37" spans="1:7">
      <c r="A37" s="84" t="s">
        <v>28</v>
      </c>
      <c r="B37" s="84"/>
      <c r="C37" s="43">
        <f>C39</f>
        <v>142000000</v>
      </c>
      <c r="D37" s="26"/>
      <c r="E37" s="26"/>
      <c r="F37" s="7"/>
      <c r="G37" s="2"/>
    </row>
    <row r="38" spans="1:7">
      <c r="A38" s="85" t="s">
        <v>24</v>
      </c>
      <c r="B38" s="85"/>
      <c r="C38" s="44"/>
      <c r="D38" s="39"/>
      <c r="E38" s="39"/>
      <c r="F38" s="7"/>
      <c r="G38" s="2"/>
    </row>
    <row r="39" spans="1:7">
      <c r="A39" s="87" t="s">
        <v>29</v>
      </c>
      <c r="B39" s="87"/>
      <c r="C39" s="46">
        <f>SUM(C40:C45)</f>
        <v>142000000</v>
      </c>
      <c r="D39" s="40"/>
      <c r="E39" s="40"/>
      <c r="F39" s="7"/>
      <c r="G39" s="2"/>
    </row>
    <row r="40" spans="1:7">
      <c r="A40" s="21">
        <v>1</v>
      </c>
      <c r="B40" s="22" t="s">
        <v>30</v>
      </c>
      <c r="C40" s="51">
        <v>20000000</v>
      </c>
      <c r="D40" s="29" t="s">
        <v>31</v>
      </c>
      <c r="E40" s="29" t="s">
        <v>32</v>
      </c>
      <c r="F40" s="7"/>
      <c r="G40" s="2">
        <v>1</v>
      </c>
    </row>
    <row r="41" spans="1:7">
      <c r="A41" s="21">
        <v>2</v>
      </c>
      <c r="B41" s="22" t="s">
        <v>33</v>
      </c>
      <c r="C41" s="51">
        <v>21000000</v>
      </c>
      <c r="D41" s="29" t="s">
        <v>31</v>
      </c>
      <c r="E41" s="29" t="s">
        <v>34</v>
      </c>
      <c r="F41" s="7"/>
      <c r="G41" s="2">
        <v>1</v>
      </c>
    </row>
    <row r="42" spans="1:7">
      <c r="A42" s="21">
        <v>3</v>
      </c>
      <c r="B42" s="22" t="s">
        <v>35</v>
      </c>
      <c r="C42" s="51">
        <v>25000000</v>
      </c>
      <c r="D42" s="29" t="s">
        <v>31</v>
      </c>
      <c r="E42" s="29" t="s">
        <v>34</v>
      </c>
      <c r="F42" s="7"/>
      <c r="G42" s="2">
        <v>1</v>
      </c>
    </row>
    <row r="43" spans="1:7">
      <c r="A43" s="21">
        <v>4</v>
      </c>
      <c r="B43" s="22" t="s">
        <v>36</v>
      </c>
      <c r="C43" s="51">
        <v>15000000</v>
      </c>
      <c r="D43" s="29" t="s">
        <v>31</v>
      </c>
      <c r="E43" s="29" t="s">
        <v>34</v>
      </c>
      <c r="F43" s="7"/>
      <c r="G43" s="2">
        <v>1</v>
      </c>
    </row>
    <row r="44" spans="1:7">
      <c r="A44" s="21">
        <v>5</v>
      </c>
      <c r="B44" s="22" t="s">
        <v>37</v>
      </c>
      <c r="C44" s="51">
        <v>49000000</v>
      </c>
      <c r="D44" s="29" t="s">
        <v>31</v>
      </c>
      <c r="E44" s="29" t="s">
        <v>32</v>
      </c>
      <c r="F44" s="7"/>
      <c r="G44" s="2">
        <v>1</v>
      </c>
    </row>
    <row r="45" spans="1:7" ht="37.5">
      <c r="A45" s="21">
        <v>6</v>
      </c>
      <c r="B45" s="22" t="s">
        <v>38</v>
      </c>
      <c r="C45" s="51">
        <v>12000000</v>
      </c>
      <c r="D45" s="29" t="s">
        <v>31</v>
      </c>
      <c r="E45" s="29" t="s">
        <v>32</v>
      </c>
      <c r="F45" s="7"/>
      <c r="G45" s="2">
        <v>1</v>
      </c>
    </row>
    <row r="46" spans="1:7" hidden="1">
      <c r="A46" s="86" t="s">
        <v>27</v>
      </c>
      <c r="B46" s="86"/>
      <c r="C46" s="52"/>
      <c r="D46" s="35"/>
      <c r="E46" s="35"/>
      <c r="F46" s="7"/>
      <c r="G46" s="2"/>
    </row>
    <row r="47" spans="1:7">
      <c r="A47" s="84" t="s">
        <v>39</v>
      </c>
      <c r="B47" s="84"/>
      <c r="C47" s="43">
        <f>C49</f>
        <v>45000000</v>
      </c>
      <c r="D47" s="26"/>
      <c r="E47" s="26"/>
      <c r="F47" s="7"/>
      <c r="G47" s="2"/>
    </row>
    <row r="48" spans="1:7">
      <c r="A48" s="85" t="s">
        <v>24</v>
      </c>
      <c r="B48" s="85"/>
      <c r="C48" s="44"/>
      <c r="D48" s="39"/>
      <c r="E48" s="39"/>
      <c r="F48" s="7"/>
      <c r="G48" s="2"/>
    </row>
    <row r="49" spans="1:11">
      <c r="A49" s="87" t="s">
        <v>29</v>
      </c>
      <c r="B49" s="87"/>
      <c r="C49" s="46">
        <f>C50</f>
        <v>45000000</v>
      </c>
      <c r="D49" s="40"/>
      <c r="E49" s="40"/>
      <c r="F49" s="7"/>
      <c r="G49" s="2"/>
    </row>
    <row r="50" spans="1:11" s="16" customFormat="1" ht="37.5">
      <c r="A50" s="21">
        <v>1</v>
      </c>
      <c r="B50" s="7" t="s">
        <v>40</v>
      </c>
      <c r="C50" s="51">
        <v>45000000</v>
      </c>
      <c r="D50" s="29" t="s">
        <v>31</v>
      </c>
      <c r="E50" s="30" t="s">
        <v>108</v>
      </c>
      <c r="F50" s="17"/>
      <c r="G50" s="2">
        <v>1</v>
      </c>
    </row>
    <row r="51" spans="1:11" hidden="1">
      <c r="A51" s="86" t="s">
        <v>27</v>
      </c>
      <c r="B51" s="86"/>
      <c r="C51" s="52"/>
      <c r="D51" s="35"/>
      <c r="E51" s="35"/>
      <c r="F51" s="7"/>
      <c r="G51" s="2"/>
    </row>
    <row r="52" spans="1:11">
      <c r="A52" s="84" t="s">
        <v>28</v>
      </c>
      <c r="B52" s="84"/>
      <c r="C52" s="43">
        <f>C54</f>
        <v>32000000</v>
      </c>
      <c r="D52" s="26"/>
      <c r="E52" s="26"/>
      <c r="F52" s="7"/>
      <c r="G52" s="2"/>
    </row>
    <row r="53" spans="1:11">
      <c r="A53" s="85" t="s">
        <v>9</v>
      </c>
      <c r="B53" s="85"/>
      <c r="C53" s="44"/>
      <c r="D53" s="39"/>
      <c r="E53" s="39"/>
      <c r="F53" s="7"/>
      <c r="G53" s="2"/>
    </row>
    <row r="54" spans="1:11">
      <c r="A54" s="87" t="s">
        <v>41</v>
      </c>
      <c r="B54" s="87"/>
      <c r="C54" s="46">
        <f>SUM(C55:C57)</f>
        <v>32000000</v>
      </c>
      <c r="D54" s="37"/>
      <c r="E54" s="40"/>
      <c r="F54" s="7"/>
      <c r="G54" s="2"/>
    </row>
    <row r="55" spans="1:11" ht="31.5">
      <c r="A55" s="21">
        <v>1</v>
      </c>
      <c r="B55" s="7" t="s">
        <v>42</v>
      </c>
      <c r="C55" s="51">
        <v>10000000</v>
      </c>
      <c r="D55" s="27" t="s">
        <v>31</v>
      </c>
      <c r="E55" s="27" t="s">
        <v>81</v>
      </c>
      <c r="F55" s="24"/>
      <c r="G55" s="2">
        <v>1</v>
      </c>
    </row>
    <row r="56" spans="1:11" ht="31.5">
      <c r="A56" s="21">
        <v>2</v>
      </c>
      <c r="B56" s="7" t="s">
        <v>43</v>
      </c>
      <c r="C56" s="51">
        <v>2000000</v>
      </c>
      <c r="D56" s="27" t="s">
        <v>31</v>
      </c>
      <c r="E56" s="27" t="s">
        <v>58</v>
      </c>
      <c r="F56" s="9"/>
      <c r="G56" s="2">
        <v>1</v>
      </c>
    </row>
    <row r="57" spans="1:11" ht="31.5">
      <c r="A57" s="2">
        <v>3</v>
      </c>
      <c r="B57" s="7" t="s">
        <v>44</v>
      </c>
      <c r="C57" s="51">
        <v>20000000</v>
      </c>
      <c r="D57" s="27" t="s">
        <v>31</v>
      </c>
      <c r="E57" s="30" t="s">
        <v>81</v>
      </c>
      <c r="F57" s="9"/>
      <c r="G57" s="2">
        <v>1</v>
      </c>
    </row>
    <row r="58" spans="1:11">
      <c r="A58" s="90" t="s">
        <v>45</v>
      </c>
      <c r="B58" s="90"/>
      <c r="C58" s="64">
        <f>C59</f>
        <v>66884000</v>
      </c>
      <c r="D58" s="66"/>
      <c r="E58" s="63"/>
      <c r="F58" s="7"/>
      <c r="G58" s="9"/>
    </row>
    <row r="59" spans="1:11">
      <c r="A59" s="84" t="s">
        <v>46</v>
      </c>
      <c r="B59" s="84"/>
      <c r="C59" s="43">
        <f>SUM(C61:C65)</f>
        <v>66884000</v>
      </c>
      <c r="D59" s="26"/>
      <c r="E59" s="26"/>
      <c r="F59" s="7"/>
      <c r="G59" s="9"/>
    </row>
    <row r="60" spans="1:11">
      <c r="A60" s="85" t="s">
        <v>24</v>
      </c>
      <c r="B60" s="85"/>
      <c r="C60" s="53"/>
      <c r="D60" s="74"/>
      <c r="E60" s="41"/>
      <c r="F60" s="7"/>
      <c r="G60" s="2"/>
    </row>
    <row r="61" spans="1:11" s="1" customFormat="1" ht="31.5">
      <c r="A61" s="4">
        <v>1</v>
      </c>
      <c r="B61" s="5" t="s">
        <v>47</v>
      </c>
      <c r="C61" s="54">
        <v>2000000</v>
      </c>
      <c r="D61" s="72" t="s">
        <v>31</v>
      </c>
      <c r="E61" s="31" t="s">
        <v>82</v>
      </c>
      <c r="F61" s="5"/>
      <c r="G61" s="23">
        <v>1</v>
      </c>
      <c r="H61" s="3"/>
      <c r="I61" s="3"/>
      <c r="J61" s="3"/>
      <c r="K61" s="3"/>
    </row>
    <row r="62" spans="1:11" s="1" customFormat="1">
      <c r="A62" s="4">
        <v>2</v>
      </c>
      <c r="B62" s="5" t="s">
        <v>48</v>
      </c>
      <c r="C62" s="54">
        <v>2000000</v>
      </c>
      <c r="D62" s="72" t="s">
        <v>31</v>
      </c>
      <c r="E62" s="31" t="s">
        <v>83</v>
      </c>
      <c r="F62" s="7"/>
      <c r="G62" s="23">
        <v>1</v>
      </c>
      <c r="H62" s="3"/>
      <c r="I62" s="3"/>
      <c r="J62" s="3"/>
      <c r="K62" s="3"/>
    </row>
    <row r="63" spans="1:11" s="1" customFormat="1">
      <c r="A63" s="4">
        <v>3</v>
      </c>
      <c r="B63" s="5" t="s">
        <v>49</v>
      </c>
      <c r="C63" s="54">
        <v>47784000</v>
      </c>
      <c r="D63" s="72" t="s">
        <v>31</v>
      </c>
      <c r="E63" s="31" t="s">
        <v>83</v>
      </c>
      <c r="F63" s="7"/>
      <c r="G63" s="23">
        <v>1</v>
      </c>
      <c r="H63" s="3"/>
      <c r="I63" s="3"/>
      <c r="J63" s="3"/>
      <c r="K63" s="3"/>
    </row>
    <row r="64" spans="1:11" s="1" customFormat="1" ht="31.5">
      <c r="A64" s="4">
        <v>4</v>
      </c>
      <c r="B64" s="5" t="s">
        <v>50</v>
      </c>
      <c r="C64" s="54">
        <v>10100000</v>
      </c>
      <c r="D64" s="72" t="s">
        <v>31</v>
      </c>
      <c r="E64" s="31" t="s">
        <v>84</v>
      </c>
      <c r="F64" s="7"/>
      <c r="G64" s="23">
        <v>1</v>
      </c>
      <c r="H64" s="3"/>
      <c r="I64" s="3"/>
      <c r="J64" s="3"/>
      <c r="K64" s="3"/>
    </row>
    <row r="65" spans="1:11" s="1" customFormat="1" ht="31.5">
      <c r="A65" s="4">
        <v>5</v>
      </c>
      <c r="B65" s="19" t="s">
        <v>51</v>
      </c>
      <c r="C65" s="55">
        <v>5000000</v>
      </c>
      <c r="D65" s="72" t="s">
        <v>31</v>
      </c>
      <c r="E65" s="32" t="s">
        <v>81</v>
      </c>
      <c r="F65" s="5"/>
      <c r="G65" s="23">
        <v>1</v>
      </c>
      <c r="H65" s="3"/>
      <c r="I65" s="3"/>
      <c r="J65" s="3"/>
      <c r="K65" s="3"/>
    </row>
    <row r="66" spans="1:11">
      <c r="A66" s="90" t="s">
        <v>111</v>
      </c>
      <c r="B66" s="90"/>
      <c r="C66" s="64">
        <f>C67</f>
        <v>4937400</v>
      </c>
      <c r="D66" s="66"/>
      <c r="E66" s="63"/>
      <c r="F66" s="7"/>
      <c r="G66" s="9"/>
    </row>
    <row r="67" spans="1:11">
      <c r="A67" s="84" t="s">
        <v>115</v>
      </c>
      <c r="B67" s="84"/>
      <c r="C67" s="43">
        <f>C69</f>
        <v>4937400</v>
      </c>
      <c r="D67" s="26"/>
      <c r="E67" s="26"/>
      <c r="F67" s="7"/>
      <c r="G67" s="9"/>
    </row>
    <row r="68" spans="1:11">
      <c r="A68" s="85" t="s">
        <v>112</v>
      </c>
      <c r="B68" s="85"/>
      <c r="C68" s="53"/>
      <c r="D68" s="74"/>
      <c r="E68" s="41"/>
      <c r="F68" s="7"/>
      <c r="G68" s="2"/>
    </row>
    <row r="69" spans="1:11" s="1" customFormat="1" ht="31.5">
      <c r="A69" s="4">
        <v>1</v>
      </c>
      <c r="B69" s="5" t="s">
        <v>113</v>
      </c>
      <c r="C69" s="54">
        <v>4937400</v>
      </c>
      <c r="D69" s="72" t="s">
        <v>31</v>
      </c>
      <c r="E69" s="31" t="s">
        <v>114</v>
      </c>
      <c r="F69" s="5"/>
      <c r="G69" s="23">
        <v>1</v>
      </c>
      <c r="H69" s="3"/>
      <c r="I69" s="3"/>
      <c r="J69" s="3"/>
      <c r="K69" s="3"/>
    </row>
    <row r="70" spans="1:11">
      <c r="A70" s="90" t="s">
        <v>52</v>
      </c>
      <c r="B70" s="90"/>
      <c r="C70" s="62">
        <f>C71+C87</f>
        <v>1220000000</v>
      </c>
      <c r="D70" s="63"/>
      <c r="E70" s="63"/>
      <c r="F70" s="7"/>
      <c r="G70" s="7"/>
    </row>
    <row r="71" spans="1:11">
      <c r="A71" s="84" t="s">
        <v>53</v>
      </c>
      <c r="B71" s="84"/>
      <c r="C71" s="43">
        <f>SUM(C73:C85)</f>
        <v>880000000</v>
      </c>
      <c r="D71" s="26"/>
      <c r="E71" s="26"/>
      <c r="F71" s="7"/>
      <c r="G71" s="7"/>
    </row>
    <row r="72" spans="1:11">
      <c r="A72" s="85" t="s">
        <v>24</v>
      </c>
      <c r="B72" s="85"/>
      <c r="C72" s="53"/>
      <c r="D72" s="74"/>
      <c r="E72" s="41"/>
      <c r="F72" s="7"/>
      <c r="G72" s="2"/>
    </row>
    <row r="73" spans="1:11">
      <c r="A73" s="10">
        <v>1</v>
      </c>
      <c r="B73" s="8" t="s">
        <v>102</v>
      </c>
      <c r="C73" s="56">
        <v>67000000</v>
      </c>
      <c r="D73" s="27" t="s">
        <v>67</v>
      </c>
      <c r="E73" s="27" t="s">
        <v>54</v>
      </c>
      <c r="F73" s="7"/>
      <c r="G73" s="7">
        <v>1</v>
      </c>
    </row>
    <row r="74" spans="1:11">
      <c r="A74" s="10">
        <v>2</v>
      </c>
      <c r="B74" s="8" t="s">
        <v>101</v>
      </c>
      <c r="C74" s="56">
        <v>45000000</v>
      </c>
      <c r="D74" s="27" t="s">
        <v>100</v>
      </c>
      <c r="E74" s="27" t="s">
        <v>54</v>
      </c>
      <c r="F74" s="7"/>
      <c r="G74" s="7">
        <v>1</v>
      </c>
    </row>
    <row r="75" spans="1:11">
      <c r="A75" s="10">
        <v>3</v>
      </c>
      <c r="B75" s="6" t="s">
        <v>55</v>
      </c>
      <c r="C75" s="56">
        <v>57000000</v>
      </c>
      <c r="D75" s="27" t="s">
        <v>99</v>
      </c>
      <c r="E75" s="27" t="s">
        <v>54</v>
      </c>
      <c r="F75" s="7"/>
      <c r="G75" s="7">
        <v>1</v>
      </c>
    </row>
    <row r="76" spans="1:11">
      <c r="A76" s="10">
        <v>4</v>
      </c>
      <c r="B76" s="6" t="s">
        <v>98</v>
      </c>
      <c r="C76" s="56">
        <v>53000000</v>
      </c>
      <c r="D76" s="27" t="s">
        <v>94</v>
      </c>
      <c r="E76" s="27" t="s">
        <v>54</v>
      </c>
      <c r="F76" s="7"/>
      <c r="G76" s="7">
        <v>1</v>
      </c>
    </row>
    <row r="77" spans="1:11">
      <c r="A77" s="10">
        <v>5</v>
      </c>
      <c r="B77" s="6" t="s">
        <v>97</v>
      </c>
      <c r="C77" s="56">
        <v>18000000</v>
      </c>
      <c r="D77" s="27" t="s">
        <v>95</v>
      </c>
      <c r="E77" s="33" t="s">
        <v>54</v>
      </c>
      <c r="F77" s="7"/>
      <c r="G77" s="7">
        <v>1</v>
      </c>
    </row>
    <row r="78" spans="1:11">
      <c r="A78" s="10">
        <v>6</v>
      </c>
      <c r="B78" s="8" t="s">
        <v>96</v>
      </c>
      <c r="C78" s="57">
        <v>100000000</v>
      </c>
      <c r="D78" s="27" t="s">
        <v>94</v>
      </c>
      <c r="E78" s="27" t="s">
        <v>54</v>
      </c>
      <c r="F78" s="7"/>
      <c r="G78" s="7">
        <v>1</v>
      </c>
    </row>
    <row r="79" spans="1:11">
      <c r="A79" s="10">
        <v>7</v>
      </c>
      <c r="B79" s="6" t="s">
        <v>93</v>
      </c>
      <c r="C79" s="56">
        <v>70000000</v>
      </c>
      <c r="D79" s="27" t="s">
        <v>94</v>
      </c>
      <c r="E79" s="27" t="s">
        <v>54</v>
      </c>
      <c r="F79" s="7"/>
      <c r="G79" s="7">
        <v>1</v>
      </c>
    </row>
    <row r="80" spans="1:11">
      <c r="A80" s="10">
        <v>8</v>
      </c>
      <c r="B80" s="6" t="s">
        <v>88</v>
      </c>
      <c r="C80" s="56">
        <v>80000000</v>
      </c>
      <c r="D80" s="27" t="s">
        <v>86</v>
      </c>
      <c r="E80" s="27" t="s">
        <v>54</v>
      </c>
      <c r="F80" s="7"/>
      <c r="G80" s="7">
        <v>1</v>
      </c>
    </row>
    <row r="81" spans="1:9">
      <c r="A81" s="10">
        <v>9</v>
      </c>
      <c r="B81" s="6" t="s">
        <v>89</v>
      </c>
      <c r="C81" s="56">
        <v>100000000</v>
      </c>
      <c r="D81" s="27" t="s">
        <v>85</v>
      </c>
      <c r="E81" s="27" t="s">
        <v>54</v>
      </c>
      <c r="F81" s="7"/>
      <c r="G81" s="7">
        <v>1</v>
      </c>
    </row>
    <row r="82" spans="1:9">
      <c r="A82" s="10">
        <v>10</v>
      </c>
      <c r="B82" s="6" t="s">
        <v>90</v>
      </c>
      <c r="C82" s="56">
        <v>50000000</v>
      </c>
      <c r="D82" s="27" t="s">
        <v>85</v>
      </c>
      <c r="E82" s="27" t="s">
        <v>54</v>
      </c>
      <c r="F82" s="7"/>
      <c r="G82" s="7">
        <v>1</v>
      </c>
    </row>
    <row r="83" spans="1:9">
      <c r="A83" s="10">
        <v>11</v>
      </c>
      <c r="B83" s="6" t="s">
        <v>91</v>
      </c>
      <c r="C83" s="56">
        <v>40000000</v>
      </c>
      <c r="D83" s="27" t="s">
        <v>85</v>
      </c>
      <c r="E83" s="27" t="s">
        <v>54</v>
      </c>
      <c r="F83" s="7"/>
      <c r="G83" s="7">
        <v>1</v>
      </c>
    </row>
    <row r="84" spans="1:9">
      <c r="A84" s="10">
        <v>12</v>
      </c>
      <c r="B84" s="6" t="s">
        <v>56</v>
      </c>
      <c r="C84" s="56">
        <v>100000000</v>
      </c>
      <c r="D84" s="27" t="s">
        <v>85</v>
      </c>
      <c r="E84" s="27" t="s">
        <v>54</v>
      </c>
      <c r="F84" s="7"/>
      <c r="G84" s="7">
        <v>1</v>
      </c>
    </row>
    <row r="85" spans="1:9">
      <c r="A85" s="10">
        <v>13</v>
      </c>
      <c r="B85" s="6" t="s">
        <v>92</v>
      </c>
      <c r="C85" s="56">
        <v>100000000</v>
      </c>
      <c r="D85" s="27" t="s">
        <v>87</v>
      </c>
      <c r="E85" s="27" t="s">
        <v>54</v>
      </c>
      <c r="F85" s="7"/>
      <c r="G85" s="7">
        <v>1</v>
      </c>
    </row>
    <row r="86" spans="1:9" hidden="1">
      <c r="A86" s="86" t="s">
        <v>52</v>
      </c>
      <c r="B86" s="86"/>
      <c r="C86" s="58"/>
      <c r="D86" s="38"/>
      <c r="E86" s="38"/>
      <c r="F86" s="7"/>
      <c r="G86" s="7"/>
    </row>
    <row r="87" spans="1:9">
      <c r="A87" s="84" t="s">
        <v>57</v>
      </c>
      <c r="B87" s="84"/>
      <c r="C87" s="43">
        <f>C89+C90</f>
        <v>340000000</v>
      </c>
      <c r="D87" s="26"/>
      <c r="E87" s="26"/>
      <c r="F87" s="7"/>
      <c r="G87" s="7"/>
    </row>
    <row r="88" spans="1:9">
      <c r="A88" s="85" t="s">
        <v>24</v>
      </c>
      <c r="B88" s="85"/>
      <c r="C88" s="53"/>
      <c r="D88" s="74"/>
      <c r="E88" s="41"/>
      <c r="F88" s="7"/>
      <c r="G88" s="2"/>
    </row>
    <row r="89" spans="1:9">
      <c r="A89" s="2">
        <v>1</v>
      </c>
      <c r="B89" s="7" t="s">
        <v>104</v>
      </c>
      <c r="C89" s="59">
        <v>200000000</v>
      </c>
      <c r="D89" s="30"/>
      <c r="E89" s="30" t="s">
        <v>34</v>
      </c>
      <c r="F89" s="7"/>
      <c r="G89" s="7">
        <v>1</v>
      </c>
    </row>
    <row r="90" spans="1:9">
      <c r="A90" s="2">
        <v>2</v>
      </c>
      <c r="B90" s="7" t="s">
        <v>103</v>
      </c>
      <c r="C90" s="59">
        <v>140000000</v>
      </c>
      <c r="D90" s="30"/>
      <c r="E90" s="30" t="s">
        <v>34</v>
      </c>
      <c r="F90" s="7"/>
      <c r="G90" s="7">
        <v>1</v>
      </c>
    </row>
    <row r="91" spans="1:9">
      <c r="A91" s="92" t="s">
        <v>105</v>
      </c>
      <c r="B91" s="92"/>
      <c r="C91" s="64">
        <f>C8+C34+C54+C59+C66</f>
        <v>118821400</v>
      </c>
      <c r="D91" s="75"/>
      <c r="E91" s="67"/>
      <c r="I91" s="61">
        <f>C4+C11+C36+C58+C70+C66</f>
        <v>1917821400</v>
      </c>
    </row>
    <row r="92" spans="1:9">
      <c r="A92" s="93" t="s">
        <v>106</v>
      </c>
      <c r="B92" s="93"/>
      <c r="C92" s="68">
        <f>C14+C39+C49+C71+C87+C5</f>
        <v>1799000000</v>
      </c>
      <c r="D92" s="39"/>
      <c r="E92" s="69"/>
    </row>
    <row r="93" spans="1:9">
      <c r="A93" s="91" t="s">
        <v>107</v>
      </c>
      <c r="B93" s="91"/>
      <c r="C93" s="70">
        <f>C91+C92</f>
        <v>1917821400</v>
      </c>
      <c r="D93" s="36"/>
      <c r="E93" s="71"/>
    </row>
  </sheetData>
  <mergeCells count="42">
    <mergeCell ref="A5:B5"/>
    <mergeCell ref="A6:B6"/>
    <mergeCell ref="A93:B93"/>
    <mergeCell ref="A4:B4"/>
    <mergeCell ref="A8:B8"/>
    <mergeCell ref="A9:B9"/>
    <mergeCell ref="A91:B91"/>
    <mergeCell ref="A92:B92"/>
    <mergeCell ref="A34:B34"/>
    <mergeCell ref="A60:B60"/>
    <mergeCell ref="A33:B33"/>
    <mergeCell ref="A36:B36"/>
    <mergeCell ref="A11:B11"/>
    <mergeCell ref="A12:B12"/>
    <mergeCell ref="A14:B14"/>
    <mergeCell ref="A13:B13"/>
    <mergeCell ref="A87:B87"/>
    <mergeCell ref="A88:B88"/>
    <mergeCell ref="A54:B54"/>
    <mergeCell ref="A53:B53"/>
    <mergeCell ref="A58:B58"/>
    <mergeCell ref="A59:B59"/>
    <mergeCell ref="A70:B70"/>
    <mergeCell ref="A66:B66"/>
    <mergeCell ref="A67:B67"/>
    <mergeCell ref="A68:B68"/>
    <mergeCell ref="A1:E1"/>
    <mergeCell ref="A2:E2"/>
    <mergeCell ref="A71:B71"/>
    <mergeCell ref="A72:B72"/>
    <mergeCell ref="A86:B86"/>
    <mergeCell ref="A49:B49"/>
    <mergeCell ref="A48:B48"/>
    <mergeCell ref="A51:B51"/>
    <mergeCell ref="A52:B52"/>
    <mergeCell ref="A37:B37"/>
    <mergeCell ref="A39:B39"/>
    <mergeCell ref="A38:B38"/>
    <mergeCell ref="A46:B46"/>
    <mergeCell ref="A47:B47"/>
    <mergeCell ref="A31:B31"/>
    <mergeCell ref="A32:B32"/>
  </mergeCells>
  <pageMargins left="0.28333333333333333" right="0.11958333333333333" top="0.31496062992125984" bottom="0.27559055118110237" header="0.31496062992125984" footer="0.15748031496062992"/>
  <pageSetup paperSize="9" scale="80" fitToWidth="0" fitToHeight="0" orientation="portrait" r:id="rId1"/>
  <headerFooter>
    <oddFooter>&amp;C&amp;"TH SarabunPSK,ตัวหนา"&amp;12&amp;A&amp;R&amp;"TH SarabunPSK,ตัวหนา"&amp;12หน้าที่ &amp;P</oddFooter>
  </headerFooter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แผนภาค 2561 (25 ก.พ. 60)</vt:lpstr>
      <vt:lpstr>'แผนภาค 2561 (25 ก.พ. 60)'!Print_Area</vt:lpstr>
      <vt:lpstr>'แผนภาค 2561 (25 ก.พ. 60)'!Print_Titles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HomeUser</cp:lastModifiedBy>
  <cp:lastPrinted>2017-02-25T06:21:02Z</cp:lastPrinted>
  <dcterms:created xsi:type="dcterms:W3CDTF">2017-02-23T02:44:34Z</dcterms:created>
  <dcterms:modified xsi:type="dcterms:W3CDTF">2007-04-26T01:32:03Z</dcterms:modified>
</cp:coreProperties>
</file>