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0" windowWidth="19320" windowHeight="9105"/>
  </bookViews>
  <sheets>
    <sheet name="60 อท. (เพิ่มเติม)" sheetId="9" r:id="rId1"/>
    <sheet name="60(เหลือจ่าย เพิ่มเติม)" sheetId="10" r:id="rId2"/>
    <sheet name="60(ปรับแผน เพิ่มเติม)" sheetId="11" r:id="rId3"/>
  </sheets>
  <definedNames>
    <definedName name="_xlnm.Print_Area" localSheetId="0">'60 อท. (เพิ่มเติม)'!$A$1:$O$128</definedName>
    <definedName name="_xlnm.Print_Area" localSheetId="2">'60(ปรับแผน เพิ่มเติม)'!$A$1:$O$15</definedName>
    <definedName name="_xlnm.Print_Area" localSheetId="1">'60(เหลือจ่าย เพิ่มเติม)'!$A$1:$O$23</definedName>
    <definedName name="_xlnm.Print_Titles" localSheetId="0">'60 อท. (เพิ่มเติม)'!$1:$6</definedName>
    <definedName name="_xlnm.Print_Titles" localSheetId="2">'60(ปรับแผน เพิ่มเติม)'!$1:$6</definedName>
    <definedName name="_xlnm.Print_Titles" localSheetId="1">'60(เหลือจ่าย เพิ่มเติม)'!$1:$6</definedName>
  </definedNames>
  <calcPr calcId="124519"/>
</workbook>
</file>

<file path=xl/calcChain.xml><?xml version="1.0" encoding="utf-8"?>
<calcChain xmlns="http://schemas.openxmlformats.org/spreadsheetml/2006/main">
  <c r="E7" i="9"/>
  <c r="F23" i="10" l="1"/>
  <c r="F22"/>
  <c r="E20"/>
  <c r="F19"/>
  <c r="F18"/>
  <c r="E11"/>
  <c r="F13"/>
  <c r="E7" i="11"/>
  <c r="E8"/>
  <c r="E15" i="10"/>
  <c r="E14" s="1"/>
  <c r="E8"/>
  <c r="E7" s="1"/>
  <c r="F15" i="11"/>
  <c r="F14"/>
  <c r="F13"/>
  <c r="F12"/>
  <c r="F11"/>
  <c r="F10"/>
  <c r="F17" i="10"/>
  <c r="F10"/>
  <c r="F47" i="9" l="1"/>
  <c r="F11"/>
  <c r="F12"/>
  <c r="F13"/>
  <c r="F14"/>
  <c r="F15"/>
  <c r="F16"/>
  <c r="F17"/>
  <c r="F18"/>
  <c r="F19"/>
  <c r="F20"/>
  <c r="F21"/>
  <c r="F22"/>
  <c r="F23"/>
  <c r="F24"/>
  <c r="F25"/>
  <c r="F26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9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1"/>
  <c r="F84"/>
  <c r="F85"/>
  <c r="F87"/>
  <c r="F88"/>
  <c r="F89"/>
  <c r="F90"/>
  <c r="F91"/>
  <c r="F92"/>
  <c r="F93"/>
  <c r="F94"/>
  <c r="F98"/>
  <c r="F100"/>
  <c r="F103"/>
  <c r="F106"/>
  <c r="F107"/>
  <c r="F108"/>
  <c r="F109"/>
  <c r="F110"/>
  <c r="F111"/>
  <c r="F112"/>
  <c r="F113"/>
  <c r="F114"/>
  <c r="F115"/>
  <c r="F116"/>
  <c r="F117"/>
  <c r="F120"/>
  <c r="F121"/>
  <c r="F122"/>
  <c r="F123"/>
  <c r="F124"/>
  <c r="F125"/>
  <c r="F126"/>
  <c r="F127"/>
  <c r="F128"/>
  <c r="E118"/>
  <c r="E104"/>
  <c r="E101"/>
  <c r="E96"/>
  <c r="E82"/>
  <c r="E50"/>
  <c r="E27"/>
  <c r="E8"/>
  <c r="F10"/>
  <c r="E95" l="1"/>
</calcChain>
</file>

<file path=xl/sharedStrings.xml><?xml version="1.0" encoding="utf-8"?>
<sst xmlns="http://schemas.openxmlformats.org/spreadsheetml/2006/main" count="366" uniqueCount="175">
  <si>
    <t>จังหวัดอ่างทอง</t>
  </si>
  <si>
    <t>ราคาที่ตั้ง</t>
  </si>
  <si>
    <t>ราคา</t>
  </si>
  <si>
    <t>จำนวน</t>
  </si>
  <si>
    <t>วัน/เดือน/ปี</t>
  </si>
  <si>
    <t>จังหวัด</t>
  </si>
  <si>
    <t>หน่วยงาน</t>
  </si>
  <si>
    <t>ลำดับ</t>
  </si>
  <si>
    <t>รหัสงบประมาณ</t>
  </si>
  <si>
    <t>รหัสเบิกจ่ายแทนกัน</t>
  </si>
  <si>
    <t>รายการครุภัณฑ์มาตรฐาน</t>
  </si>
  <si>
    <t>งบประมาณ</t>
  </si>
  <si>
    <t>ที่จัดซื้อ</t>
  </si>
  <si>
    <t>หน่วย</t>
  </si>
  <si>
    <t>ที่ทำสัญญา</t>
  </si>
  <si>
    <t>ผู้จำหน่าย</t>
  </si>
  <si>
    <t>ยี่ห้อ/รุ่น</t>
  </si>
  <si>
    <t>ที่ดำเนินการ</t>
  </si>
  <si>
    <t>ที่ตั้งและจัดเก็บ</t>
  </si>
  <si>
    <t>ปัญหา/ข้อเสนอแนะ</t>
  </si>
  <si>
    <t>ที่</t>
  </si>
  <si>
    <t>(รวม)</t>
  </si>
  <si>
    <t>(ต่อหน่วย)</t>
  </si>
  <si>
    <t>จัดซื้อ</t>
  </si>
  <si>
    <t>ครุภัณฑ์</t>
  </si>
  <si>
    <t>หมวด : ครุภัณฑ์</t>
  </si>
  <si>
    <t>เครื่อง</t>
  </si>
  <si>
    <t>ชุด</t>
  </si>
  <si>
    <t>หมวด : ที่ดิน สิ่งก่อสร้าง</t>
  </si>
  <si>
    <t>ป้าย</t>
  </si>
  <si>
    <t>รายงานผลการจัดซื้อครุภัณฑ์ และ ที่ดินและสิ่งก่อสร้าง</t>
  </si>
  <si>
    <t>แห่ง</t>
  </si>
  <si>
    <t>คัน</t>
  </si>
  <si>
    <t>ตู้</t>
  </si>
  <si>
    <t>7002075001110001</t>
  </si>
  <si>
    <t>อ่างทอง</t>
  </si>
  <si>
    <t>7002075001110003</t>
  </si>
  <si>
    <t>7002075001110004</t>
  </si>
  <si>
    <t>ตัว</t>
  </si>
  <si>
    <t>7002075001110006</t>
  </si>
  <si>
    <t>7002075001120001</t>
  </si>
  <si>
    <t>สายทาง</t>
  </si>
  <si>
    <t>7002075001410007</t>
  </si>
  <si>
    <t>หลัง</t>
  </si>
  <si>
    <t>โครงการสร้างมูลค่าเพิ่มมาตรฐานอาหารปลอดภัย เพื่อสุขภาพโดยเป็น "ครัวสุขภาพ
เพื่อมหานคร"</t>
  </si>
  <si>
    <t>กิจกรรม :  &lt;95138&gt; การเพิ่มผลผลิตพัฒนาคุณภาพและลดต้นทุน</t>
  </si>
  <si>
    <t>กิจกรรม :  &lt;95276&gt; การขนส่งสินค้าและจัดการบริหารสินค้า Logistic</t>
  </si>
  <si>
    <t>โครงการท่องเที่ยวอารยธรรมวิถีไทยลุ่มน้ำเจ้าพระยาป่าสัก</t>
  </si>
  <si>
    <t>กิจกรรม :  &lt;95280&gt; จัดหาระบบรักษาความปลอดภัยในแหล่งท่องเที่ยวและเส้นทางท่องเที่ยว</t>
  </si>
  <si>
    <t>กิจกรรม :  &lt;95284&gt; จัดทำป้ายบอกทางและสื่อความหมายในแหล่งท่องเที่ยว</t>
  </si>
  <si>
    <t>กิจกรรม :  &lt;95285&gt; ปรับปรุงเส้นทางหรือขยายช่องทางจราจรสู่แหล่งท่องเที่ยว</t>
  </si>
  <si>
    <t>กิจกรรม :  &lt;95287&gt; พัฒนาแหล่งท่องเที่ยวที่สำคัญใน 4 จังหวัด</t>
  </si>
  <si>
    <t>ใบ</t>
  </si>
  <si>
    <t>เตา</t>
  </si>
  <si>
    <t>ก่อสร้างถนน คสล. หมู่ 2 ตำบลยางช้าย เชื่อมต่อ หมู่ 2 ตำบลคำหยาด 
อำเภอโพธิ์ทอง จังหวัดอ่างทอง</t>
  </si>
  <si>
    <t>กิจกรรม :  พัฒนาแหล่งท่องเที่ยวที่สำคัญใน 4 จังหวัด</t>
  </si>
  <si>
    <t xml:space="preserve">     </t>
  </si>
  <si>
    <t>กิจกรรม :รวบรวมผลการวิจัยและพัฒนาปัจจัยพื้นฐานการผลิตเกษตรสินค้าเกษตร</t>
  </si>
  <si>
    <t>ปรับปรุงหนองหัวแตก พร้อมอาคารประกอบ ตำบลหนองแม่ไก่ อำเภอโพธิ์ทอง จังหวัดอ่างทอง 1.0000 แห่ง</t>
  </si>
  <si>
    <t>ปรับปรุงหนองลาดใหญ่ พร้อมอาคารประกอบ ตำบลชัยฤทธิ์ อำเภอไชโย จังหวัดอ่างทอง 1.0000 แห่ง</t>
  </si>
  <si>
    <t>ปรับปรุงบึงลาดจินจาน พร้อมอาคารประกอบ ตำบลไผ่ดำพัฒนา อำเภอวิเศษชัยชาญ จังหวัดอ่างทอง 1.0000 แห่ง</t>
  </si>
  <si>
    <t>ขุดลอกบึงเบิกไพร หมู่ที่ 6 ตำบลไผ่ดำพัฒนา อำเภอวิเศษชัยชาญ จังหวัดอ่างทอง 1.0000 แห่ง</t>
  </si>
  <si>
    <t>ขุดลอกบึงอ้ายรัง หมู่ที่ 8 ตำบลไผ่ดำพัฒนา อำเภอวิเศษชัยชาญ จังหวัดอ่างทอง 1.0000 แห่ง</t>
  </si>
  <si>
    <t>ก่อสร้างถนน คสล.หมู่ 3 บ้านดอนตูม ตำบลรำมะสัก เชื่อมต่อหมู่ 5 ตำบลยางช้าย อำเภอโพธิ์ทอง จังหวัดอ่างทอง 1.0000 เส้น</t>
  </si>
  <si>
    <t>ก่อสร้างถนน คสล.หมู่ 3 บ้านบึง ตำบลรำมะสัก เชื่อมต่อหมู่ 7 บ้านแจงแขวนหม้อตำบลม่วงคัน อำเภอโพธิ์ทอง จังหวัดอ่างทอง 1.0000 เส้น</t>
  </si>
  <si>
    <t>จัดหาแหล่งน้ำพร้อมระบบกระจาย ช่วยเหลือพื้นที่การเกษตรในเขตตำบลตลาดกรวด,ตำบลบ้านรี อำเภอเมืองอ่างทอง จังหวัดอ่างทอง 1.0000 แห่ง</t>
  </si>
  <si>
    <t>จัดหาแหล่งน้ำพร้อมระบบกระจาย ช่วยเหลือพื้นที่การเกษตรในเขต ตำบลราชสถิตย์,ตำบลเทวราช อำเภอไชโย จังหวัดอ่างทอง  1.0000 แห่ง</t>
  </si>
  <si>
    <t>จัดหาแหล่งน้ำพร้อมระบบกระจาย ช่วยเหลือพื้นที่การเกษตรในเขตตำบลสายทอง,ตำบลบางเสด็จ อำเภอป่าโมก จังหวัดอ่างทอง 1.0000 แห่ง</t>
  </si>
  <si>
    <t>จัดหาแหล่งน้ำพร้อมระบบกระจาย ช่วยเหลือพื้นที่การเกษตรในเขตตำบลรำมะสัก อำเภอโพธิ์ทอง จังหวัดอ่างทอง 1.0000 แห่ง</t>
  </si>
  <si>
    <t>จัดหาแหล่งน้ำพร้อมระบบกระจาย ช่วยเหลือพื้นที่การเกษตรในเขตตำบลวังน้ำเย็น อำเภอแสวงหา จังหวัดอ่างทอง 1.0000 แห่ง</t>
  </si>
  <si>
    <t>จัดหาแหล่งน้ำพร้อมระบบกระจาย ช่วยเหลือพื้นที่การเกษตรในเขตตำบลอบทม,ตำบลโพธิ์ม่วงพันธ์ อำเภอสามโก้ จังหวัดอ่างทอง 1.0000 แห่ง</t>
  </si>
  <si>
    <t>จัดหาแหล่งน้ำพร้อมระบบกระจาย ช่วยเหลือพื้นที่การเกษตรในเขตตำบลสาวร้องไห้ อำเภอวิเศษชัยชาญ จังหวัดอ่างทอง 1.0000 แห่ง</t>
  </si>
  <si>
    <t>ก่อสร้างถนนลาดยางคันคลองระบายใหญ่แม่น้ำน้อย 3 ฝั่งซ้าย (บ้านเขาบวช-อ่างแก้ว)เขตพื้นที่ตำบลองครักษ์,ตำบลโคกพุทรา,ตำบลอ่างแก้ว อำเภอโพธิ์ทอง จังหวัดอ่างทอง ระยะทาง 9.7800 กิโลเมตร 1.0000 สายทาง</t>
  </si>
  <si>
    <t>ก่อสร้างถนนลาดยางคันคลองระบายใหญ่แม่น้ำน้อย 4 ฝั่งขวา (บ้านงิ้วราย-วัดคู)เขตพื้นที่ ตำบลยางช้าย อำเภอโพธิ์ทอง เชื่อมต่อ ตำบลม่วงเตี้ย อำเภอวิเศษชัยชาญ จังหวัดอ่างทอง ระยะทาง 7.8800 กิโลเมตร 1.0000 สายทาง</t>
  </si>
  <si>
    <t>แก้มลิงสีบัวทอง พร้อมอาคารประกอบ ตำบลสีบัวทอง อำเภอแสวงหา จังหวัดอ่างทอง ปริมาตรดินขุดไม่น้อยกว่า 387,000 ลูกบาศก์เมตร 1.0000 แห่ง</t>
  </si>
  <si>
    <t>ตู้แช่แข็ง ขนาด 9.5 คิว (268 ลิตร) ควบคุมความเย็นด้วย mechanic thermostat  2.0000 ตู้</t>
  </si>
  <si>
    <t>เครื่องบรรจุภัณฑ์สูญญากาศแบบมาตรฐาน ขนาด 1450*750*1000 mm รองรับขนาดถุงแวคคั่มไม่เกิน 60 cm ใช้ไฟ 380 (3 เฟส) ห้องดูดสูญญากาศ 670*540*50 mm 1.0000 เครื่อง</t>
  </si>
  <si>
    <t>เครื่องบดอาหาร ระบบไฟฟ้า มอเตอร์ 3 แรงม้า อัคโนมัติ 1.0000 ชุด</t>
  </si>
  <si>
    <t>เครื่องผสมอาหาร ระบบไฟฟ้า 1100 วัตต์ อัตโนมัติ ขนาด 20 ลิตร 1.0000 เครื่อง</t>
  </si>
  <si>
    <t>โต๊ะแสตนเลสขากลม (กว้าง*ยาว*สูง) 80*180*80 ซม. 4.0000 ตัว</t>
  </si>
  <si>
    <t>ถังพลาสติกหมักวัตถุดิบ (ความจุ 300 ลิตร) 5.0000 ใบ</t>
  </si>
  <si>
    <t>เตาทอดระบบไฟฟ้าตัดไฟฟ้าปรับอุณหภูมิ ขนาด 8+8 ลิตร 6000 วัตต์ 1.0000 เตา</t>
  </si>
  <si>
    <t>ตู้อบพลังงานความร้อนทำงานด้วยแก๊สพร้อมอุปกรณ์ 1.0000 เครื่อง</t>
  </si>
  <si>
    <t>เครื่องสูบน้ำเบนซินขนาดไม่ต่ำกว่า 6.5 แรงม้า ท่อขนาด 6 นิ้ว ยาว 4 เมตร 50.0000 ชุด</t>
  </si>
  <si>
    <t>เครื่องพ่นยาแรงดันสูงขนาดไม่ต่ำกว่า 6.5 แรงม้าพร้อมสายยาว 150 เมตร 25.0000 ชุด</t>
  </si>
  <si>
    <t>เรือแสตนเลสพร้อมอุปกรณ์ให้น้ำเครื่องยนต์เบนซิน ขนาดไม่ต่ำกว่า 6.5 แรงม้า 10.0000 ชุด</t>
  </si>
  <si>
    <t>โต๊ะหน้าพลาสติก 125.0000 ตัว</t>
  </si>
  <si>
    <t>คอมพิวเตอร์โน๊ตบุ๊ค 25.0000 ชุด</t>
  </si>
  <si>
    <t>เครื่องพิมพ์ชนิดเลเซอร์ 25.0000 เครื่อง</t>
  </si>
  <si>
    <t>ตู้เหล็ก 2 บาน 25.0000 ตู้</t>
  </si>
  <si>
    <t>พันธุ์แพะ  500.0000 ตัว</t>
  </si>
  <si>
    <t>เครื่องสูบโคลน เครื่องยนต์ดีเซล 4 จังหวะ 7 แรงม้า เส้นผ่านศูนย์กลางท่อดูด-ส่ง 3 นิ้ว 1.0000 เครื่อง</t>
  </si>
  <si>
    <t>เครื่องสูบน้ำท่อพญานาค ขนาด 12 นิ้ว พร้อมแทรลเลอร์ลากจูงได้ง่าย เครื่องยนต์ดีเซลR6105ZD ขนาด 6 สูบกำลัง 90 Kw ชนิดต่อเหล็กความหนา 3.0 มิลลิเมตร อัตราความเร็วรอบ 1500 รอบต่อนาที  1.0000 ชุด</t>
  </si>
  <si>
    <t>ขุดแหล่งกักเก็บน้ำพร้อมปรับเกลี่ยดิน 1.0000 แห่ง</t>
  </si>
  <si>
    <t>เครื่องพ่นยาแบบสายสะพาย 50.0000 เครื่อง</t>
  </si>
  <si>
    <t>โต๊ะแสตนแลส ขนาด 80*200*100 เซนติเมตร 8.0000 ตัว</t>
  </si>
  <si>
    <t>โต๊ะตะแกรงแสตนเลส ขนาด 80*200*100 ซม. 4.0000 ตัว</t>
  </si>
  <si>
    <t>เครื่องชั่งดิจิตอลแบบตั้งพื้น พิกัดน้ำหนัดชั่งน้ำหนักได้สูงสุด 300 กิโลกรัม ความละเอียดเครื่องชั่ง 40 กรัม  1.0000 เครื่อง</t>
  </si>
  <si>
    <t>รถเข็นแสตนเลส ชั้นเดียว แฮนด์พับได้ 92*62*92 ซม. มีล้อขนาด 6 นิ้ว รับน้ำหนักได้ 350 กก. 2.0000 คัน</t>
  </si>
  <si>
    <t>เก้าอี้แสตนเลสทรงกลมหมุนได้ 360 องศาเซลเซียส ปรับความสูงได้มีล้อเลื่อนเคลื่อนที่ได้ 15.0000 ตัว</t>
  </si>
  <si>
    <t>ถังเก็บน้ำขนาด 1000 ลิตร วัสดุ PE (Polyethylene) 4.0000 ใบ</t>
  </si>
  <si>
    <t>เครื่องเป่ามือลมร้อนไฟ 2500 W 3.0000 เครื่อง</t>
  </si>
  <si>
    <t>เครื่องกรองน้ำระบบ R.O 5 ขั้นตอน อัตรากรอง 300 แกลลอน/วัน 2.0000 เครื่อง</t>
  </si>
  <si>
    <t>ไฟฉุกเฉิน LED Emergence light 12w,12v-7AH 20.0000 ชุด</t>
  </si>
  <si>
    <t>เครื่องพิมพ์ Multifunction ชนิดเลเซอร์/ชนิด LED สี 2.0000 เครื่อง</t>
  </si>
  <si>
    <t>เครื่องคอมพิวเตอร์พร้อมอุปกรณ์ครบชุด 2.0000 ชุด</t>
  </si>
  <si>
    <t>เก้าอี้สำนักงาน 3.0000 ตัว</t>
  </si>
  <si>
    <t>อ่างน้ำแสตนเลส ขนาด 70*200*85 เซนติเมตร 3.0000 ใบ</t>
  </si>
  <si>
    <t>เครื่องปรับอากาศขนาด 30000 บีทียู 2.0000 เครื่อง</t>
  </si>
  <si>
    <t>อ่างแสตนเลส 2 หลุม ขนาด 70*180*85 ซม. 1.0000 ชุด</t>
  </si>
  <si>
    <t>อ่างแสตนเลส 3 หลุม ขนาด 80*200*100 ซม. 1.0000 ชุด</t>
  </si>
  <si>
    <t>ชั้นวางแสตนเลส 3 ชั้น พื้นชั้นเป็นแสตนเลส แผ่นแสตนเลสหนา 1.2 มิลลิลิตร ขนาด 60*200*170 เซนติเมตร 1.0000 ชุด</t>
  </si>
  <si>
    <t>ชั้นวางแสตนเลส 2 ชั้น ขนาด 100*200*70 ซม. พื้นชั้นบนเป็นซี่แสตนเลส ชั้นล่างเป็นถาดแสตนเลสพร้อมสะดือระบายน้ำ 2.0000 ชุด</t>
  </si>
  <si>
    <t>เครื่องชั่งดิจิตอลแบบตั้งโต๊ะ พิกัดน้ำหนักชั่งน้ำหนักได้สูงสุด 1 กิโลกรัม ความละเอียดเครื่องชั่ง 0.2 กรัม  2.0000 เครื่อง</t>
  </si>
  <si>
    <t>รถเข็นแสตนเลส 2 ขั้น ขนิดมือจับเดี่ยว 88*51*89 ซม. 2.0000 คัน</t>
  </si>
  <si>
    <t>โต๊ะทำงาน 1.0000 ตัว</t>
  </si>
  <si>
    <t>ตู้เย็น 5 คิว 1.0000 ตู้</t>
  </si>
  <si>
    <t>ล็อกเกอร์ขนาด 18 ช่อง ผลิตจากเหล็ก ชนิดบานประตูทึบ 1.0000 หลัง</t>
  </si>
  <si>
    <t>พัดลมตั้งพื้น ขนาด 22 นิ้ว 3.0000 ตัว</t>
  </si>
  <si>
    <t>ไวท์บอร์ดแม่เหล็ก ขนาก 90*180 เซนติเมตร มีฐานและล้อเลื่อนเคลื่อนที่ได้ 2 ชุด</t>
  </si>
  <si>
    <t>โต๊ะวางคอมพิวเตอร์ 2.0000 ตัว</t>
  </si>
  <si>
    <t>โต๊ะพับอเนกประสงค์หน้าพลาสติก 3.0000 ตัว</t>
  </si>
  <si>
    <t>เครื่องปรับอากาศขนาด 24000 บีทียู 3.0000 เครื่อง</t>
  </si>
  <si>
    <t>ปรับปรุงอาคารคัดบรรจุผลผลิตทางการเกษตร (ผลไม้) 1.0000 แห่ง</t>
  </si>
  <si>
    <t>กิจกรรม : ดำเนินกิจกรรมด้านการเกษตรและที่เกี่ยวข้อง ตามความต้องการและเพื่อแก้ไขปัญหาความเดือดร้อนของประชาชนในพื้นที่</t>
  </si>
  <si>
    <t>รถบรรทุกขยะ  ขนาด 6 ตัน 6 ล้อ ปริมาตรกระบอกสูบไม่ต่ำกว่า 6,000 ซีซี แบบอัดท้าย 4.0000 คัน</t>
  </si>
  <si>
    <t>รถขุดตีนตะขาบ  ขนาด 200 แรงม้า 1.0000 คัน</t>
  </si>
  <si>
    <t>ปรับปรุงซ่อมแซมถนนภายในหมู่บ้าน หมู่ 2,3 ตำบลวังน้ำเย็น อำเภอแสวงหา 1.0000 เส้น</t>
  </si>
  <si>
    <t>ก่อสร้างถนนคอนกรีตเสริมเหล็กภายในหมู่บ้าน หมู่ 5 ตำบลวังน้ำเย็น อำเภอแสวงหา 1.0000 เส้น</t>
  </si>
  <si>
    <t>ปรับปรุงขยายท่อเมนประปาหมู่บ้านหมู่ที่ 6 ตำบลวังน้ำเย็น อำเภอแสวงหา 1.0000 เส้น</t>
  </si>
  <si>
    <t>ปรับปรุงเขื่อนป้องกันตลิ่ง หมู่ 4 ตำบลราชสถิตย์ อำเภอไชโย จังหวัดอ่างทอง 1.0000 แห่ง</t>
  </si>
  <si>
    <t>ปรับปรุงเขื่อนป้องกันตลิ่ง หมู่ 2 ตำบลหลักฟ้า อำเภอไชโย จังหวัดอ่างทอง 1.0000 แห่ง</t>
  </si>
  <si>
    <t>ปรับปรุงเขื่อนป้องกันตลิ่ง หมู่ 2 ตำบลไชโย อำเภอไชโย จังหวัดอ่างทอง 1.0000 แห่ง</t>
  </si>
  <si>
    <t>ปรับปรุงเขื่อนป้องกันตลิ่ง หมู่ 4 ตำบลย่านซื่อ อำเภอเมือง จังหวัดอ่างทอง 1.0000 แห่ง</t>
  </si>
  <si>
    <t>ก่อสร้างถนน คสล. พร้อมระบบระบายน้ำและปรับปรุงถนนโดยรอบศูนย์ฯ 1.0000 เส้น</t>
  </si>
  <si>
    <t>ค่ากล้อง CCTV IP Camera 5 ล้านพิกเซล ตำบลตลาดกรวด อำเภอเมืองอ่างทอง จังหวัดอ่างทอง 16.0000 แห่ง</t>
  </si>
  <si>
    <t>จัดตั้งศูนย์ควบคุมความปลอดภัยและบริการนักท่องเที่ยว ตำบลตลาดกรวด อำเภอเมืองอ่างทอง จังหวัดอ่างทอง 1.0000 แห่ง</t>
  </si>
  <si>
    <t>ป้ายบอกทางและสื่อความหมายในแหล่งท่องเที่ยว 8.0000 ป้าย</t>
  </si>
  <si>
    <t>ปรับปรุงภูมิทัศน์เกาะกลางถนนสาย ทล.334 จากแยกต่างระดับสายเอเชีย-สี่แยกบ้านรอ 1.0000 เส้น</t>
  </si>
  <si>
    <t>ก่อสร้างถนน คสล. หมู่ 7,8,9 ตำบลรำมะสัก อำเภอโพธิ์ทอง เชื่อมต่อ ตำบลวังน้ำเย็น อำเภอแสวงหา จังหวัดอ่างทอง 1.0000 สายทาง</t>
  </si>
  <si>
    <t>ก่อสร้างถนนลาดยางสายเชื่อมต่อระหว่างหนองคันไชย หมู่ 3  ตำบลโคกพุทรา-หมู่ 3ตำบลหนองแม่ไก่ อำเภอโพธิ์ทอง 1.0000 เส้น</t>
  </si>
  <si>
    <t>ก่อสร้างถนน คสล.หมู่ 7 ตำบลมงคลธรรมนิมิต อำเภอสามโก้ เชื่อมต่อหมู่ 7ตำบลรำมะสัก อำเภอโพธิ์ทอง 1.0000 เส้น</t>
  </si>
  <si>
    <t>ก่อสร้างถนน คสล. หมู่ 6 ตำบลอบทม อำเภอสามโก้ เชื่อมต่อหมู่ 3 ตำบลสาวร้องไห้อำเภอวิเศษชัยชาญ 1.0000 เส้น</t>
  </si>
  <si>
    <t>ก่อสร้างปรับปรุงซ่อมแซมผิวจราจรถนนปู่ดอก-ปู่ทองแก้ว ตั้งแต่ถนนโพธิ์พระยา-ท่าเรือถึงถนนปู่ดอก-ปู่ทองแก้ว 21 ตำบลไผ่จำศีล อำเภอวิเศษชัยชาญ 1.0000 เส้น</t>
  </si>
  <si>
    <t>ก่อสร้างถนนคสล. หมู่ที่ 2  ตำบลสาวร้องไห้ อำเภอวิเศษชัยชาญ ช่วงที่ 1จากถนนลาดยางสายสาวร้องไห้-ไผ่วง ถึงหมู่บ้านตาลหัก ช่วงที่ 2 จากหลังโบสถ์วัดสิทฯถึง อบตำบลสาวร้องไห้  (หลังเก่า) 1.0000 เส้น</t>
  </si>
  <si>
    <t>ก่อสร้างถนน คสล.หมู่ที่ 2,5 ตำบลไผ่วง อำเภอวิเศษชัยชาญ  1.0000 เส้น</t>
  </si>
  <si>
    <t>ก่อสร้างถนน คสล. เชื่อมต่อระหว่างหมู่ 3 ตำบลโคกพุทรา-หมู่ 5 ตำบลบางเจ้าฉ่าอำเภอโพธิ์ทอง 1.0000 เส้น</t>
  </si>
  <si>
    <t>ปรับปรุงเส้นทาง สร้างเกาะกลางถนนแบบยกเกาะ สาย 3195    ตอนแยกวิเศษชัยชาญ - แยกป่างิ้ว อำเภอเมือง จังหวัดอ่างทอง 1.0000 สายทาง</t>
  </si>
  <si>
    <t>ปรับปรุงผิวจราจรเสริมผิวแอสฟัลท์ติกคอนกรีตสาย อท.2034 แยก ทล.32-บ.มหานาม (ตอนที่ 4)จังหวัดอ่างทอง 1.0000 แห่ง</t>
  </si>
  <si>
    <t>ติดตั้งไฟฟ้าแสงสว่างเพื่อความปลอดภัยสาย อท.2040 แยก ทล.32-บ.โพสะ 1.0000 เส้น</t>
  </si>
  <si>
    <t>ปรับปรุงภูมิทัศน์ลานจอดรถสำหรับนักท่องเที่ยว ณ วัดขุนอินทประมูล ตำบลอินทประมูล อำเภอโพธิ์ทอง จังหวัดอ่างทอง 1.0000 แห่ง</t>
  </si>
  <si>
    <t>ติดตั้งไฟฟ้าแสงสว่างเพื่อความปลอดภัยสาย อท.3003 แยก ทล.309-บ.บางพลับ   1.0000 แห่ง</t>
  </si>
  <si>
    <t>ปรับปรุงหลังคาคลุมทางเดินริมเขื่อนบริเวณวัดไชโยวรวิหาร อำเภอไชโย จังหวัดอ่างทอง 1.0000 แห่ง</t>
  </si>
  <si>
    <t>ติดตั้งไฟฟ้าแสงสว่างเพื่อความปลอดภัยสาย อท.4002 แยก ทล.3064 บ.มหานาม 1.0000 แห่ง</t>
  </si>
  <si>
    <t>ก่อสร้างห้องน้ำสาธารณะ บริเวณอนุสาวรีย์ปู่ดอก ปู่แก้ว ตำบลไผ่จำศีลอำเภอวิเศษชัยชาญ 1.0000 แห่ง</t>
  </si>
  <si>
    <t>ปรับปรุงอาคารพลับพลาที่ประทับบริเวณอนุสาวรีย์นายดอก นายทองแก้ว หมู่ที่ 2ตำบลไผ่จำศีล อำเภอวิเศษชัยชาญ 1.0000 แห่ง</t>
  </si>
  <si>
    <t>ก่อสร้างห้องน้ำสำหรับอำนวยความสะดวกแก่นักท่องเที่ยว ณ วัดป่าโมก อำเภอป่าโมก จังหวัดอ่างทอง 1.0000 แห่ง</t>
  </si>
  <si>
    <t>ปรับปรุงภูมิทัศน์และสิ่งอำนวยความสะดวกโครงการแก้มลิงหนองเจ็ดเส้น อันเนื่องมาจากพระราชดำริ ตำบลหัวไผ่ อำเภอเมืองอ่างทอง และตำบลสายทอง อำเภอป่าโมก จังหวัดอ่างทอง 1.0000 แห่ง</t>
  </si>
  <si>
    <t>ปรับปรุงภูมิทัศน์และสิ่งอำนวยความสะดวกโครงการฟาร์มตัวอย่างตามพระราชดำริในสมเด็จพระนางเจ้าสิริกิติ์   พระบรมราชินีนาถหนองระหารจีน ตำบลบ้านอิฐ อำเภอเมือง จังหวัดอ่างทอง 1.0000 แห่ง</t>
  </si>
  <si>
    <t>กิจกรรม :ปรับปรุงเส้นทางหรือขยายช่องทางจราจรสู่แหล่งท่องเที่ยว</t>
  </si>
  <si>
    <t>ก่อสร้างถนน คสล. คันคลอง ชลประทานชันสูตร (ฝั่งตะวันตก) หมู่ 3 
ตำบลหลักแก้ว อำเภอวิเศษชัยชาญ จังหวัดอ่างทอง</t>
  </si>
  <si>
    <t>ซ่อมสร้างผิวจราจรแอสฟัลท์ติกคอนกรีต หมู่ 9,10 ตำบลม่วงเตี้ย 
อำเภอวิเศษชัยชาญ จังหวัดอ่างทอง</t>
  </si>
  <si>
    <t>ปรับปรุงเขื่อนป้องกันตลิ่งหมู่ 4 ตำบลชัยฤทธิ์ อำเภอไชโย จังหวัดอ่างทอง</t>
  </si>
  <si>
    <t>ซ่อมสร้างผิวทางแอสฟัลท์ติกคอนกรีต สาย อท 
4008 แยก ทล 3064 - บ้านคลองขุน อำเภอโพธิ์ทอง จังหวัดอ่างทอง</t>
  </si>
  <si>
    <t>ปรับปรุงเสริมผิวพาราแอสฟัลท์ติกคอนกรีต ถนน คสล. ซอยเทศบาล 1 
หมู่ 2 บ้านลั่นทม ตำบลรำมะสัก เชื่อมต่อ หมู่ 5 ตำบลยางช้าย อำเภอโพธิ์ทอง 
จังหวัดอ่างทอง</t>
  </si>
  <si>
    <t>ลาดยางแอสฟัลท์ติกคอนกรีตทับหน้าถนน คสล. ทางเข้าหมู่ 4 
ตำบลโคกพุทรา อำเภอโพธิ์ทอง จังหวัดอ่างทอง</t>
  </si>
  <si>
    <t>พัฒนาแหล่งน้ำในคลองระบายใหญ่
แม่น้ำน้อย 5 (คลองลำท่าแดง) 1 แห่ง</t>
  </si>
  <si>
    <t>ขุดลอกบึงสีบัวทอง พร้อมเสริมคันดิน  
ตำบลสีบัวทอง  อำเภอแสวงหา  จังหวัดอ่างทอง 1 แห่ง</t>
  </si>
  <si>
    <t>ขุดลอกหนองระดำ พร้อมเสริมคันดิน และอาคารประกอบ  ตำบลหัวไผ่ อำเภอเมือง จังหวัดอ่างทอง 1 แห่ง</t>
  </si>
  <si>
    <t>ขุดลอกคลองบ้านโพธิ์ทอง ตำบลคำหยาด อำเภอโพธิ์ทอง จังหวัดอ่างทอง 1 แห่ง</t>
  </si>
  <si>
    <t>ขุดลอกบึงสามโก้  ตำบลสามโก้  อำเภอสามโก้  จังหวัดอ่างทอง 1 แห่ง</t>
  </si>
  <si>
    <t>ปรับปรุงเขื่อนป้องกันตลิ่ง หมู่ 1 ตำบลหลักฟ้า อำเภอไชโย จังหวัดอ่างทอง 1 แห่ง</t>
  </si>
  <si>
    <t>ประจำปีงบประมาณ พ.ศ. 2560 (เพิ่มเติม)</t>
  </si>
  <si>
    <t>ประจำปีงบประมาณ พ.ศ. 2560 (เพิ่มเติม) เหลือจ่าย</t>
  </si>
  <si>
    <t>ประจำปีงบประมาณ พ.ศ. 2560 (เพิ่มเติม) ปรับแผน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</si>
</sst>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3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4"/>
      <name val="AngsanaUPC"/>
      <family val="1"/>
      <charset val="222"/>
    </font>
    <font>
      <b/>
      <sz val="16"/>
      <name val="TH SarabunPSK"/>
      <family val="2"/>
    </font>
    <font>
      <sz val="16"/>
      <color rgb="FF000000"/>
      <name val="TH SarabunPSK"/>
      <family val="2"/>
    </font>
    <font>
      <sz val="16"/>
      <name val="TH SarabunPSK"/>
      <family val="2"/>
    </font>
    <font>
      <b/>
      <sz val="16"/>
      <color rgb="FF000000"/>
      <name val="TH SarabunPSK"/>
      <family val="2"/>
    </font>
    <font>
      <sz val="16"/>
      <color rgb="FF7030A0"/>
      <name val="TH SarabunPSK"/>
      <family val="2"/>
    </font>
    <font>
      <sz val="16"/>
      <color rgb="FFFF0000"/>
      <name val="TH SarabunPSK"/>
      <family val="2"/>
    </font>
    <font>
      <sz val="16"/>
      <color rgb="FF000000"/>
      <name val="TH SarabunIT๙"/>
      <family val="2"/>
    </font>
    <font>
      <sz val="16"/>
      <color rgb="FFFF0000"/>
      <name val="TH SarabunIT๙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68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top"/>
    </xf>
    <xf numFmtId="0" fontId="3" fillId="0" borderId="5" xfId="0" applyFont="1" applyBorder="1" applyAlignment="1">
      <alignment horizontal="center" vertical="top"/>
    </xf>
    <xf numFmtId="3" fontId="3" fillId="0" borderId="5" xfId="0" applyNumberFormat="1" applyFont="1" applyBorder="1" applyAlignment="1">
      <alignment horizontal="center" vertical="top"/>
    </xf>
    <xf numFmtId="0" fontId="3" fillId="0" borderId="5" xfId="0" applyFont="1" applyBorder="1" applyAlignment="1">
      <alignment horizontal="left" vertical="top"/>
    </xf>
    <xf numFmtId="3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/>
    <xf numFmtId="3" fontId="3" fillId="0" borderId="5" xfId="0" applyNumberFormat="1" applyFont="1" applyBorder="1" applyAlignment="1">
      <alignment horizont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top"/>
    </xf>
    <xf numFmtId="187" fontId="7" fillId="0" borderId="5" xfId="1" applyNumberFormat="1" applyFont="1" applyBorder="1" applyAlignment="1">
      <alignment horizontal="right" vertical="top" wrapText="1"/>
    </xf>
    <xf numFmtId="187" fontId="5" fillId="0" borderId="5" xfId="1" applyNumberFormat="1" applyFont="1" applyBorder="1" applyAlignment="1">
      <alignment horizontal="right" vertical="top" wrapText="1"/>
    </xf>
    <xf numFmtId="49" fontId="6" fillId="0" borderId="5" xfId="0" applyNumberFormat="1" applyFont="1" applyBorder="1" applyAlignment="1">
      <alignment horizontal="center" vertical="top"/>
    </xf>
    <xf numFmtId="0" fontId="3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top"/>
    </xf>
    <xf numFmtId="0" fontId="2" fillId="0" borderId="5" xfId="0" applyFont="1" applyBorder="1"/>
    <xf numFmtId="187" fontId="3" fillId="0" borderId="5" xfId="1" applyNumberFormat="1" applyFont="1" applyBorder="1" applyAlignment="1">
      <alignment horizontal="left"/>
    </xf>
    <xf numFmtId="187" fontId="3" fillId="0" borderId="5" xfId="1" applyNumberFormat="1" applyFont="1" applyBorder="1" applyAlignment="1">
      <alignment horizontal="left" vertical="top"/>
    </xf>
    <xf numFmtId="187" fontId="3" fillId="0" borderId="5" xfId="0" applyNumberFormat="1" applyFont="1" applyBorder="1" applyAlignment="1">
      <alignment horizontal="right" vertical="top"/>
    </xf>
    <xf numFmtId="187" fontId="7" fillId="0" borderId="5" xfId="1" applyNumberFormat="1" applyFont="1" applyBorder="1" applyAlignment="1">
      <alignment horizontal="right" wrapText="1"/>
    </xf>
    <xf numFmtId="0" fontId="2" fillId="0" borderId="11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187" fontId="7" fillId="0" borderId="15" xfId="1" applyNumberFormat="1" applyFont="1" applyBorder="1" applyAlignment="1">
      <alignment horizontal="right" vertical="top" wrapText="1"/>
    </xf>
    <xf numFmtId="3" fontId="3" fillId="0" borderId="15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top"/>
    </xf>
    <xf numFmtId="3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3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5" xfId="0" applyFont="1" applyBorder="1"/>
    <xf numFmtId="0" fontId="3" fillId="0" borderId="5" xfId="0" applyFont="1" applyBorder="1" applyAlignment="1">
      <alignment vertical="top"/>
    </xf>
    <xf numFmtId="0" fontId="3" fillId="0" borderId="5" xfId="0" applyFont="1" applyBorder="1" applyAlignment="1">
      <alignment horizontal="right" vertical="top"/>
    </xf>
    <xf numFmtId="0" fontId="2" fillId="0" borderId="16" xfId="0" applyFont="1" applyBorder="1" applyAlignment="1">
      <alignment horizontal="center" vertical="top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3" fillId="0" borderId="4" xfId="0" applyFont="1" applyBorder="1" applyAlignment="1">
      <alignment vertical="top"/>
    </xf>
    <xf numFmtId="0" fontId="3" fillId="0" borderId="4" xfId="0" applyFont="1" applyBorder="1"/>
    <xf numFmtId="0" fontId="2" fillId="0" borderId="10" xfId="0" applyFont="1" applyBorder="1"/>
    <xf numFmtId="0" fontId="2" fillId="0" borderId="11" xfId="0" applyFont="1" applyBorder="1" applyAlignment="1">
      <alignment vertical="top"/>
    </xf>
    <xf numFmtId="0" fontId="2" fillId="0" borderId="11" xfId="0" applyFont="1" applyBorder="1"/>
    <xf numFmtId="49" fontId="8" fillId="0" borderId="5" xfId="0" applyNumberFormat="1" applyFont="1" applyBorder="1" applyAlignment="1">
      <alignment horizontal="center" vertical="top"/>
    </xf>
    <xf numFmtId="187" fontId="2" fillId="0" borderId="5" xfId="1" applyNumberFormat="1" applyFont="1" applyBorder="1" applyAlignment="1">
      <alignment horizontal="center"/>
    </xf>
    <xf numFmtId="43" fontId="2" fillId="0" borderId="5" xfId="1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5" fillId="3" borderId="3" xfId="0" applyNumberFormat="1" applyFont="1" applyFill="1" applyBorder="1" applyAlignment="1">
      <alignment horizontal="left" vertical="center" wrapText="1"/>
    </xf>
    <xf numFmtId="3" fontId="5" fillId="3" borderId="3" xfId="0" applyNumberFormat="1" applyFont="1" applyFill="1" applyBorder="1" applyAlignment="1">
      <alignment horizontal="right" vertical="top"/>
    </xf>
    <xf numFmtId="0" fontId="2" fillId="0" borderId="5" xfId="0" applyFont="1" applyBorder="1" applyAlignment="1">
      <alignment vertical="top"/>
    </xf>
    <xf numFmtId="0" fontId="5" fillId="2" borderId="5" xfId="0" applyFont="1" applyFill="1" applyBorder="1" applyAlignment="1">
      <alignment vertical="top" wrapText="1"/>
    </xf>
    <xf numFmtId="3" fontId="5" fillId="2" borderId="5" xfId="0" applyNumberFormat="1" applyFont="1" applyFill="1" applyBorder="1" applyAlignment="1">
      <alignment vertical="top"/>
    </xf>
    <xf numFmtId="43" fontId="2" fillId="0" borderId="5" xfId="1" applyFont="1" applyBorder="1" applyAlignment="1">
      <alignment horizontal="center" vertical="top"/>
    </xf>
    <xf numFmtId="0" fontId="5" fillId="0" borderId="5" xfId="0" applyFont="1" applyBorder="1" applyAlignment="1">
      <alignment horizontal="left" vertical="top" wrapText="1" indent="1"/>
    </xf>
    <xf numFmtId="3" fontId="5" fillId="0" borderId="5" xfId="0" applyNumberFormat="1" applyFont="1" applyBorder="1" applyAlignment="1">
      <alignment vertical="top"/>
    </xf>
    <xf numFmtId="187" fontId="2" fillId="0" borderId="5" xfId="1" applyNumberFormat="1" applyFont="1" applyBorder="1" applyAlignment="1">
      <alignment horizontal="center" vertical="top"/>
    </xf>
    <xf numFmtId="3" fontId="7" fillId="0" borderId="5" xfId="0" applyNumberFormat="1" applyFont="1" applyBorder="1" applyAlignment="1">
      <alignment vertical="top"/>
    </xf>
    <xf numFmtId="187" fontId="3" fillId="0" borderId="5" xfId="0" applyNumberFormat="1" applyFont="1" applyBorder="1" applyAlignment="1">
      <alignment horizontal="center" vertical="top"/>
    </xf>
    <xf numFmtId="0" fontId="3" fillId="0" borderId="5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5" fillId="3" borderId="5" xfId="0" applyNumberFormat="1" applyFont="1" applyFill="1" applyBorder="1" applyAlignment="1">
      <alignment horizontal="left" vertical="center" wrapText="1"/>
    </xf>
    <xf numFmtId="3" fontId="5" fillId="3" borderId="5" xfId="0" applyNumberFormat="1" applyFont="1" applyFill="1" applyBorder="1" applyAlignment="1">
      <alignment horizontal="right" vertical="center"/>
    </xf>
    <xf numFmtId="0" fontId="3" fillId="0" borderId="15" xfId="0" applyFont="1" applyBorder="1" applyAlignment="1">
      <alignment vertical="top"/>
    </xf>
    <xf numFmtId="3" fontId="7" fillId="0" borderId="15" xfId="0" applyNumberFormat="1" applyFont="1" applyBorder="1" applyAlignment="1">
      <alignment vertical="top"/>
    </xf>
    <xf numFmtId="0" fontId="3" fillId="0" borderId="15" xfId="0" applyFont="1" applyBorder="1" applyAlignment="1">
      <alignment horizontal="left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top"/>
    </xf>
    <xf numFmtId="0" fontId="2" fillId="3" borderId="3" xfId="0" applyFont="1" applyFill="1" applyBorder="1" applyAlignment="1">
      <alignment horizontal="right" vertical="top"/>
    </xf>
    <xf numFmtId="187" fontId="5" fillId="3" borderId="3" xfId="1" applyNumberFormat="1" applyFont="1" applyFill="1" applyBorder="1" applyAlignment="1">
      <alignment horizontal="right" vertical="top" wrapText="1"/>
    </xf>
    <xf numFmtId="187" fontId="2" fillId="3" borderId="3" xfId="1" applyNumberFormat="1" applyFont="1" applyFill="1" applyBorder="1" applyAlignment="1">
      <alignment horizontal="center"/>
    </xf>
    <xf numFmtId="43" fontId="2" fillId="3" borderId="3" xfId="1" applyFont="1" applyFill="1" applyBorder="1" applyAlignment="1">
      <alignment horizontal="center" vertical="top"/>
    </xf>
    <xf numFmtId="43" fontId="2" fillId="3" borderId="3" xfId="1" applyFont="1" applyFill="1" applyBorder="1" applyAlignment="1">
      <alignment horizontal="center"/>
    </xf>
    <xf numFmtId="0" fontId="2" fillId="3" borderId="3" xfId="0" applyFont="1" applyFill="1" applyBorder="1"/>
    <xf numFmtId="0" fontId="2" fillId="3" borderId="0" xfId="0" applyFont="1" applyFill="1"/>
    <xf numFmtId="0" fontId="2" fillId="3" borderId="5" xfId="0" applyFont="1" applyFill="1" applyBorder="1"/>
    <xf numFmtId="0" fontId="2" fillId="3" borderId="5" xfId="0" applyFont="1" applyFill="1" applyBorder="1" applyAlignment="1">
      <alignment vertical="top"/>
    </xf>
    <xf numFmtId="187" fontId="7" fillId="3" borderId="5" xfId="1" applyNumberFormat="1" applyFont="1" applyFill="1" applyBorder="1" applyAlignment="1">
      <alignment horizontal="right" vertical="top" wrapText="1"/>
    </xf>
    <xf numFmtId="0" fontId="2" fillId="3" borderId="5" xfId="0" applyFont="1" applyFill="1" applyBorder="1" applyAlignment="1">
      <alignment horizontal="left"/>
    </xf>
    <xf numFmtId="187" fontId="3" fillId="3" borderId="5" xfId="0" applyNumberFormat="1" applyFont="1" applyFill="1" applyBorder="1" applyAlignment="1">
      <alignment horizontal="center" vertical="top"/>
    </xf>
    <xf numFmtId="0" fontId="2" fillId="3" borderId="5" xfId="0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top"/>
    </xf>
    <xf numFmtId="0" fontId="2" fillId="2" borderId="5" xfId="0" applyFont="1" applyFill="1" applyBorder="1" applyAlignment="1">
      <alignment horizontal="right" vertical="top"/>
    </xf>
    <xf numFmtId="187" fontId="5" fillId="2" borderId="5" xfId="1" applyNumberFormat="1" applyFont="1" applyFill="1" applyBorder="1" applyAlignment="1">
      <alignment horizontal="right" vertical="top" wrapText="1"/>
    </xf>
    <xf numFmtId="187" fontId="2" fillId="2" borderId="5" xfId="1" applyNumberFormat="1" applyFont="1" applyFill="1" applyBorder="1" applyAlignment="1">
      <alignment horizontal="center"/>
    </xf>
    <xf numFmtId="43" fontId="2" fillId="2" borderId="5" xfId="1" applyFont="1" applyFill="1" applyBorder="1" applyAlignment="1">
      <alignment horizontal="center" vertical="top"/>
    </xf>
    <xf numFmtId="43" fontId="2" fillId="2" borderId="5" xfId="1" applyFont="1" applyFill="1" applyBorder="1" applyAlignment="1">
      <alignment horizontal="center"/>
    </xf>
    <xf numFmtId="0" fontId="2" fillId="2" borderId="5" xfId="0" applyFont="1" applyFill="1" applyBorder="1"/>
    <xf numFmtId="0" fontId="2" fillId="2" borderId="0" xfId="0" applyFont="1" applyFill="1"/>
    <xf numFmtId="187" fontId="7" fillId="2" borderId="5" xfId="1" applyNumberFormat="1" applyFont="1" applyFill="1" applyBorder="1" applyAlignment="1">
      <alignment horizontal="right" vertical="top" wrapText="1"/>
    </xf>
    <xf numFmtId="0" fontId="2" fillId="2" borderId="5" xfId="0" applyFont="1" applyFill="1" applyBorder="1" applyAlignment="1">
      <alignment horizontal="left"/>
    </xf>
    <xf numFmtId="187" fontId="3" fillId="2" borderId="5" xfId="0" applyNumberFormat="1" applyFont="1" applyFill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top"/>
    </xf>
    <xf numFmtId="0" fontId="10" fillId="0" borderId="5" xfId="0" applyFont="1" applyBorder="1"/>
    <xf numFmtId="0" fontId="10" fillId="0" borderId="5" xfId="0" applyFont="1" applyBorder="1" applyAlignment="1">
      <alignment vertical="top"/>
    </xf>
    <xf numFmtId="3" fontId="10" fillId="0" borderId="5" xfId="0" applyNumberFormat="1" applyFont="1" applyBorder="1" applyAlignment="1">
      <alignment vertical="top"/>
    </xf>
    <xf numFmtId="187" fontId="10" fillId="0" borderId="5" xfId="1" applyNumberFormat="1" applyFont="1" applyBorder="1" applyAlignment="1">
      <alignment horizontal="right" vertical="top" wrapText="1"/>
    </xf>
    <xf numFmtId="0" fontId="10" fillId="0" borderId="5" xfId="0" applyFont="1" applyBorder="1" applyAlignment="1">
      <alignment horizontal="left"/>
    </xf>
    <xf numFmtId="187" fontId="10" fillId="0" borderId="5" xfId="0" applyNumberFormat="1" applyFont="1" applyBorder="1" applyAlignment="1">
      <alignment horizontal="center" vertical="top"/>
    </xf>
    <xf numFmtId="0" fontId="10" fillId="0" borderId="5" xfId="0" applyFont="1" applyBorder="1" applyAlignment="1">
      <alignment horizontal="center" vertical="top"/>
    </xf>
    <xf numFmtId="0" fontId="10" fillId="0" borderId="0" xfId="0" applyFont="1"/>
    <xf numFmtId="187" fontId="3" fillId="0" borderId="15" xfId="0" applyNumberFormat="1" applyFont="1" applyBorder="1" applyAlignment="1">
      <alignment horizontal="center" vertical="top"/>
    </xf>
    <xf numFmtId="0" fontId="5" fillId="2" borderId="5" xfId="0" applyFont="1" applyFill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3" fontId="11" fillId="0" borderId="0" xfId="0" applyNumberFormat="1" applyFont="1"/>
    <xf numFmtId="0" fontId="11" fillId="0" borderId="5" xfId="0" applyFont="1" applyBorder="1" applyAlignment="1">
      <alignment horizontal="left" wrapText="1"/>
    </xf>
    <xf numFmtId="3" fontId="6" fillId="0" borderId="5" xfId="0" applyNumberFormat="1" applyFont="1" applyBorder="1" applyAlignment="1">
      <alignment horizontal="right" vertical="top"/>
    </xf>
    <xf numFmtId="3" fontId="6" fillId="0" borderId="15" xfId="0" applyNumberFormat="1" applyFont="1" applyBorder="1" applyAlignment="1">
      <alignment vertical="top"/>
    </xf>
    <xf numFmtId="0" fontId="3" fillId="0" borderId="15" xfId="0" applyFont="1" applyBorder="1" applyAlignment="1">
      <alignment horizontal="left" vertical="top"/>
    </xf>
    <xf numFmtId="0" fontId="7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5" fillId="3" borderId="5" xfId="0" applyNumberFormat="1" applyFont="1" applyFill="1" applyBorder="1" applyAlignment="1">
      <alignment vertical="center" wrapText="1"/>
    </xf>
    <xf numFmtId="0" fontId="7" fillId="0" borderId="15" xfId="0" applyFont="1" applyBorder="1" applyAlignment="1">
      <alignment vertical="top" wrapText="1"/>
    </xf>
    <xf numFmtId="0" fontId="7" fillId="0" borderId="5" xfId="0" applyFont="1" applyBorder="1" applyAlignment="1">
      <alignment vertical="top" shrinkToFit="1"/>
    </xf>
    <xf numFmtId="0" fontId="2" fillId="2" borderId="5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6" fillId="0" borderId="5" xfId="0" applyFont="1" applyBorder="1" applyAlignment="1">
      <alignment vertical="top" wrapText="1"/>
    </xf>
    <xf numFmtId="0" fontId="6" fillId="0" borderId="15" xfId="0" applyFont="1" applyBorder="1" applyAlignment="1">
      <alignment vertical="top" wrapText="1"/>
    </xf>
    <xf numFmtId="0" fontId="6" fillId="0" borderId="5" xfId="0" applyFont="1" applyBorder="1" applyAlignment="1">
      <alignment vertical="center" wrapText="1"/>
    </xf>
    <xf numFmtId="0" fontId="10" fillId="0" borderId="5" xfId="0" applyFont="1" applyBorder="1" applyAlignment="1">
      <alignment vertical="top" wrapText="1"/>
    </xf>
    <xf numFmtId="0" fontId="2" fillId="0" borderId="16" xfId="0" applyFont="1" applyBorder="1"/>
    <xf numFmtId="0" fontId="2" fillId="0" borderId="16" xfId="0" applyFont="1" applyBorder="1" applyAlignment="1">
      <alignment vertical="top"/>
    </xf>
    <xf numFmtId="0" fontId="2" fillId="0" borderId="2" xfId="0" applyFont="1" applyBorder="1" applyAlignment="1">
      <alignment horizontal="center" vertical="top"/>
    </xf>
    <xf numFmtId="49" fontId="2" fillId="0" borderId="2" xfId="0" applyNumberFormat="1" applyFont="1" applyBorder="1" applyAlignment="1">
      <alignment horizontal="center" vertical="top"/>
    </xf>
    <xf numFmtId="49" fontId="2" fillId="0" borderId="2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vertical="top" wrapText="1"/>
    </xf>
    <xf numFmtId="3" fontId="7" fillId="0" borderId="4" xfId="0" applyNumberFormat="1" applyFont="1" applyBorder="1" applyAlignment="1">
      <alignment vertical="top"/>
    </xf>
    <xf numFmtId="187" fontId="7" fillId="0" borderId="4" xfId="1" applyNumberFormat="1" applyFont="1" applyBorder="1" applyAlignment="1">
      <alignment horizontal="right" vertical="top" wrapText="1"/>
    </xf>
    <xf numFmtId="187" fontId="7" fillId="0" borderId="4" xfId="1" applyNumberFormat="1" applyFont="1" applyBorder="1" applyAlignment="1">
      <alignment horizontal="right" wrapText="1"/>
    </xf>
    <xf numFmtId="187" fontId="3" fillId="0" borderId="4" xfId="0" applyNumberFormat="1" applyFont="1" applyBorder="1" applyAlignment="1">
      <alignment horizontal="center" vertical="top"/>
    </xf>
    <xf numFmtId="3" fontId="3" fillId="0" borderId="4" xfId="0" applyNumberFormat="1" applyFont="1" applyBorder="1" applyAlignment="1">
      <alignment horizontal="center" vertical="top"/>
    </xf>
    <xf numFmtId="49" fontId="3" fillId="0" borderId="15" xfId="0" applyNumberFormat="1" applyFont="1" applyBorder="1" applyAlignment="1">
      <alignment horizontal="center" vertical="top"/>
    </xf>
    <xf numFmtId="0" fontId="9" fillId="0" borderId="15" xfId="0" applyFont="1" applyBorder="1" applyAlignment="1">
      <alignment horizontal="center" vertical="top"/>
    </xf>
    <xf numFmtId="187" fontId="3" fillId="0" borderId="15" xfId="0" applyNumberFormat="1" applyFont="1" applyBorder="1" applyAlignment="1">
      <alignment horizontal="right" vertical="top"/>
    </xf>
    <xf numFmtId="3" fontId="3" fillId="0" borderId="15" xfId="0" applyNumberFormat="1" applyFont="1" applyBorder="1" applyAlignment="1">
      <alignment horizontal="center" vertical="top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7" fillId="0" borderId="4" xfId="0" applyFont="1" applyBorder="1" applyAlignment="1">
      <alignment vertical="top" shrinkToFit="1"/>
    </xf>
    <xf numFmtId="49" fontId="2" fillId="0" borderId="8" xfId="0" applyNumberFormat="1" applyFont="1" applyBorder="1" applyAlignment="1">
      <alignment horizontal="center" vertical="top"/>
    </xf>
    <xf numFmtId="49" fontId="2" fillId="0" borderId="9" xfId="0" applyNumberFormat="1" applyFont="1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top"/>
    </xf>
    <xf numFmtId="0" fontId="2" fillId="0" borderId="18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49" fontId="2" fillId="0" borderId="6" xfId="0" applyNumberFormat="1" applyFont="1" applyBorder="1" applyAlignment="1">
      <alignment horizontal="center" vertical="top"/>
    </xf>
    <xf numFmtId="49" fontId="2" fillId="0" borderId="7" xfId="0" applyNumberFormat="1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</cellXfs>
  <cellStyles count="3">
    <cellStyle name="Normal_mask" xfId="2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30"/>
  <sheetViews>
    <sheetView tabSelected="1" view="pageBreakPreview" zoomScale="90" zoomScaleNormal="80" zoomScaleSheetLayoutView="90" workbookViewId="0">
      <selection activeCell="I12" sqref="I12"/>
    </sheetView>
  </sheetViews>
  <sheetFormatPr defaultRowHeight="21"/>
  <cols>
    <col min="1" max="1" width="6.25" style="2" bestFit="1" customWidth="1"/>
    <col min="2" max="2" width="23.625" style="17" hidden="1" customWidth="1"/>
    <col min="3" max="3" width="16.5" style="17" hidden="1" customWidth="1"/>
    <col min="4" max="4" width="59.625" style="2" customWidth="1"/>
    <col min="5" max="5" width="11" style="18" customWidth="1"/>
    <col min="6" max="6" width="10.875" style="18" customWidth="1"/>
    <col min="7" max="7" width="10.25" style="19" bestFit="1" customWidth="1"/>
    <col min="8" max="8" width="5.125" style="20" bestFit="1" customWidth="1"/>
    <col min="9" max="9" width="7" style="20" customWidth="1"/>
    <col min="10" max="10" width="9.375" style="2" customWidth="1"/>
    <col min="11" max="11" width="23.5" style="2" customWidth="1"/>
    <col min="12" max="12" width="18.625" style="2" customWidth="1"/>
    <col min="13" max="13" width="14.375" style="2" hidden="1" customWidth="1"/>
    <col min="14" max="14" width="15.75" style="2" customWidth="1"/>
    <col min="15" max="15" width="17.375" style="2" customWidth="1"/>
    <col min="16" max="16" width="19.625" style="2" customWidth="1"/>
    <col min="17" max="16384" width="9" style="2"/>
  </cols>
  <sheetData>
    <row r="1" spans="1:15">
      <c r="A1" s="158" t="s">
        <v>30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</row>
    <row r="2" spans="1:15">
      <c r="A2" s="159" t="s">
        <v>172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</row>
    <row r="3" spans="1:15">
      <c r="A3" s="159" t="s">
        <v>0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</row>
    <row r="4" spans="1:15" s="1" customFormat="1">
      <c r="A4" s="138"/>
      <c r="B4" s="139"/>
      <c r="C4" s="139"/>
      <c r="D4" s="138"/>
      <c r="E4" s="49" t="s">
        <v>1</v>
      </c>
      <c r="F4" s="49" t="s">
        <v>1</v>
      </c>
      <c r="G4" s="50" t="s">
        <v>2</v>
      </c>
      <c r="H4" s="160" t="s">
        <v>3</v>
      </c>
      <c r="I4" s="161"/>
      <c r="J4" s="51" t="s">
        <v>4</v>
      </c>
      <c r="K4" s="50"/>
      <c r="L4" s="50"/>
      <c r="M4" s="50" t="s">
        <v>5</v>
      </c>
      <c r="N4" s="50" t="s">
        <v>6</v>
      </c>
      <c r="O4" s="138"/>
    </row>
    <row r="5" spans="1:15" s="1" customFormat="1">
      <c r="A5" s="3" t="s">
        <v>7</v>
      </c>
      <c r="B5" s="35" t="s">
        <v>8</v>
      </c>
      <c r="C5" s="4" t="s">
        <v>9</v>
      </c>
      <c r="D5" s="3" t="s">
        <v>10</v>
      </c>
      <c r="E5" s="5" t="s">
        <v>11</v>
      </c>
      <c r="F5" s="5" t="s">
        <v>11</v>
      </c>
      <c r="G5" s="3" t="s">
        <v>12</v>
      </c>
      <c r="H5" s="162" t="s">
        <v>13</v>
      </c>
      <c r="I5" s="163"/>
      <c r="J5" s="6" t="s">
        <v>14</v>
      </c>
      <c r="K5" s="3" t="s">
        <v>15</v>
      </c>
      <c r="L5" s="3" t="s">
        <v>16</v>
      </c>
      <c r="M5" s="3" t="s">
        <v>17</v>
      </c>
      <c r="N5" s="3" t="s">
        <v>18</v>
      </c>
      <c r="O5" s="6" t="s">
        <v>19</v>
      </c>
    </row>
    <row r="6" spans="1:15" s="1" customFormat="1">
      <c r="A6" s="40" t="s">
        <v>20</v>
      </c>
      <c r="B6" s="140"/>
      <c r="C6" s="140"/>
      <c r="D6" s="40"/>
      <c r="E6" s="141" t="s">
        <v>21</v>
      </c>
      <c r="F6" s="141" t="s">
        <v>22</v>
      </c>
      <c r="G6" s="142" t="s">
        <v>22</v>
      </c>
      <c r="H6" s="156" t="s">
        <v>12</v>
      </c>
      <c r="I6" s="157"/>
      <c r="J6" s="142" t="s">
        <v>23</v>
      </c>
      <c r="K6" s="142"/>
      <c r="L6" s="142"/>
      <c r="M6" s="142" t="s">
        <v>23</v>
      </c>
      <c r="N6" s="142" t="s">
        <v>24</v>
      </c>
      <c r="O6" s="142"/>
    </row>
    <row r="7" spans="1:15" s="87" customFormat="1" ht="63.75" customHeight="1">
      <c r="A7" s="79"/>
      <c r="B7" s="80"/>
      <c r="C7" s="81"/>
      <c r="D7" s="61" t="s">
        <v>44</v>
      </c>
      <c r="E7" s="62">
        <f>SUM(E8,E27,E50,E82)</f>
        <v>376713800</v>
      </c>
      <c r="F7" s="82"/>
      <c r="G7" s="83"/>
      <c r="H7" s="84"/>
      <c r="I7" s="84"/>
      <c r="J7" s="85"/>
      <c r="K7" s="85"/>
      <c r="L7" s="85"/>
      <c r="M7" s="85"/>
      <c r="N7" s="79"/>
      <c r="O7" s="86"/>
    </row>
    <row r="8" spans="1:15" s="102" customFormat="1">
      <c r="A8" s="94"/>
      <c r="B8" s="95"/>
      <c r="C8" s="96"/>
      <c r="D8" s="64" t="s">
        <v>57</v>
      </c>
      <c r="E8" s="65">
        <f>SUM(E9:E26)</f>
        <v>228185000</v>
      </c>
      <c r="F8" s="97"/>
      <c r="G8" s="98"/>
      <c r="H8" s="99"/>
      <c r="I8" s="99"/>
      <c r="J8" s="100"/>
      <c r="K8" s="100"/>
      <c r="L8" s="100"/>
      <c r="M8" s="100"/>
      <c r="N8" s="94"/>
      <c r="O8" s="101"/>
    </row>
    <row r="9" spans="1:15" s="1" customFormat="1">
      <c r="A9" s="60"/>
      <c r="B9" s="57" t="s">
        <v>34</v>
      </c>
      <c r="C9" s="25">
        <v>5900002002</v>
      </c>
      <c r="D9" s="67" t="s">
        <v>28</v>
      </c>
      <c r="E9" s="68"/>
      <c r="F9" s="22"/>
      <c r="G9" s="58"/>
      <c r="H9" s="69"/>
      <c r="I9" s="66"/>
      <c r="J9" s="59"/>
      <c r="K9" s="59"/>
      <c r="L9" s="59"/>
      <c r="M9" s="59" t="s">
        <v>35</v>
      </c>
      <c r="N9" s="60"/>
      <c r="O9" s="26"/>
    </row>
    <row r="10" spans="1:15" ht="42">
      <c r="A10" s="13">
        <v>1</v>
      </c>
      <c r="B10" s="23" t="s">
        <v>36</v>
      </c>
      <c r="C10" s="9">
        <v>5900002004</v>
      </c>
      <c r="D10" s="126" t="s">
        <v>58</v>
      </c>
      <c r="E10" s="70">
        <v>5000000</v>
      </c>
      <c r="F10" s="21">
        <f t="shared" ref="F10:F59" si="0">E10/H10</f>
        <v>5000000</v>
      </c>
      <c r="G10" s="27"/>
      <c r="H10" s="71">
        <v>1</v>
      </c>
      <c r="I10" s="10" t="s">
        <v>31</v>
      </c>
      <c r="J10" s="15"/>
      <c r="K10" s="16"/>
      <c r="L10" s="12"/>
      <c r="M10" s="13"/>
      <c r="N10" s="13"/>
      <c r="O10" s="14"/>
    </row>
    <row r="11" spans="1:15" ht="42">
      <c r="A11" s="13">
        <v>2</v>
      </c>
      <c r="B11" s="23" t="s">
        <v>37</v>
      </c>
      <c r="C11" s="9">
        <v>5900002005</v>
      </c>
      <c r="D11" s="126" t="s">
        <v>59</v>
      </c>
      <c r="E11" s="70">
        <v>4000000</v>
      </c>
      <c r="F11" s="21">
        <f t="shared" si="0"/>
        <v>4000000</v>
      </c>
      <c r="G11" s="27"/>
      <c r="H11" s="71">
        <v>1</v>
      </c>
      <c r="I11" s="10" t="s">
        <v>31</v>
      </c>
      <c r="J11" s="15"/>
      <c r="K11" s="16"/>
      <c r="L11" s="12"/>
      <c r="M11" s="13"/>
      <c r="N11" s="13"/>
      <c r="O11" s="14"/>
    </row>
    <row r="12" spans="1:15" ht="48" customHeight="1">
      <c r="A12" s="13">
        <v>3</v>
      </c>
      <c r="B12" s="23" t="s">
        <v>39</v>
      </c>
      <c r="C12" s="9">
        <v>5900002007</v>
      </c>
      <c r="D12" s="126" t="s">
        <v>60</v>
      </c>
      <c r="E12" s="70">
        <v>5000000</v>
      </c>
      <c r="F12" s="21">
        <f t="shared" si="0"/>
        <v>5000000</v>
      </c>
      <c r="G12" s="27"/>
      <c r="H12" s="71">
        <v>1</v>
      </c>
      <c r="I12" s="10" t="s">
        <v>31</v>
      </c>
      <c r="J12" s="15"/>
      <c r="K12" s="16"/>
      <c r="L12" s="12"/>
      <c r="M12" s="13"/>
      <c r="N12" s="13"/>
      <c r="O12" s="14"/>
    </row>
    <row r="13" spans="1:15" ht="42">
      <c r="A13" s="13">
        <v>4</v>
      </c>
      <c r="B13" s="23"/>
      <c r="C13" s="9"/>
      <c r="D13" s="126" t="s">
        <v>61</v>
      </c>
      <c r="E13" s="70">
        <v>1355000</v>
      </c>
      <c r="F13" s="21">
        <f t="shared" si="0"/>
        <v>1355000</v>
      </c>
      <c r="G13" s="27"/>
      <c r="H13" s="71">
        <v>1</v>
      </c>
      <c r="I13" s="10" t="s">
        <v>31</v>
      </c>
      <c r="J13" s="15"/>
      <c r="K13" s="16"/>
      <c r="L13" s="12"/>
      <c r="M13" s="13"/>
      <c r="N13" s="13"/>
      <c r="O13" s="14"/>
    </row>
    <row r="14" spans="1:15" ht="42">
      <c r="A14" s="13">
        <v>5</v>
      </c>
      <c r="B14" s="23"/>
      <c r="C14" s="9"/>
      <c r="D14" s="126" t="s">
        <v>62</v>
      </c>
      <c r="E14" s="70">
        <v>2000000</v>
      </c>
      <c r="F14" s="21">
        <f t="shared" si="0"/>
        <v>2000000</v>
      </c>
      <c r="G14" s="27"/>
      <c r="H14" s="71">
        <v>1</v>
      </c>
      <c r="I14" s="10" t="s">
        <v>31</v>
      </c>
      <c r="J14" s="15"/>
      <c r="K14" s="16"/>
      <c r="L14" s="12"/>
      <c r="M14" s="13"/>
      <c r="N14" s="13"/>
      <c r="O14" s="14"/>
    </row>
    <row r="15" spans="1:15" ht="42">
      <c r="A15" s="9">
        <v>6</v>
      </c>
      <c r="B15" s="23"/>
      <c r="C15" s="9"/>
      <c r="D15" s="126" t="s">
        <v>63</v>
      </c>
      <c r="E15" s="70">
        <v>4440000</v>
      </c>
      <c r="F15" s="21">
        <f t="shared" si="0"/>
        <v>4440000</v>
      </c>
      <c r="G15" s="27"/>
      <c r="H15" s="71">
        <v>1</v>
      </c>
      <c r="I15" s="10" t="s">
        <v>31</v>
      </c>
      <c r="J15" s="15"/>
      <c r="K15" s="16"/>
      <c r="L15" s="12"/>
      <c r="M15" s="13"/>
      <c r="N15" s="13"/>
      <c r="O15" s="14"/>
    </row>
    <row r="16" spans="1:15" ht="42">
      <c r="A16" s="25">
        <v>7</v>
      </c>
      <c r="B16" s="25"/>
      <c r="C16" s="25"/>
      <c r="D16" s="126" t="s">
        <v>64</v>
      </c>
      <c r="E16" s="70">
        <v>6390000</v>
      </c>
      <c r="F16" s="21">
        <f t="shared" si="0"/>
        <v>6390000</v>
      </c>
      <c r="G16" s="28"/>
      <c r="H16" s="71">
        <v>1</v>
      </c>
      <c r="I16" s="10" t="s">
        <v>31</v>
      </c>
      <c r="J16" s="10"/>
      <c r="K16" s="16"/>
      <c r="L16" s="12"/>
      <c r="M16" s="14"/>
      <c r="N16" s="13"/>
      <c r="O16" s="14"/>
    </row>
    <row r="17" spans="1:15" ht="42">
      <c r="A17" s="9">
        <v>8</v>
      </c>
      <c r="B17" s="23"/>
      <c r="C17" s="25"/>
      <c r="D17" s="126" t="s">
        <v>65</v>
      </c>
      <c r="E17" s="70">
        <v>10000000</v>
      </c>
      <c r="F17" s="21">
        <f t="shared" si="0"/>
        <v>10000000</v>
      </c>
      <c r="G17" s="28"/>
      <c r="H17" s="71">
        <v>1</v>
      </c>
      <c r="I17" s="10" t="s">
        <v>31</v>
      </c>
      <c r="J17" s="10"/>
      <c r="K17" s="16"/>
      <c r="L17" s="12"/>
      <c r="M17" s="13"/>
      <c r="N17" s="13"/>
      <c r="O17" s="14"/>
    </row>
    <row r="18" spans="1:15" ht="42">
      <c r="A18" s="9">
        <v>9</v>
      </c>
      <c r="B18" s="9" t="s">
        <v>40</v>
      </c>
      <c r="C18" s="9"/>
      <c r="D18" s="126" t="s">
        <v>66</v>
      </c>
      <c r="E18" s="70">
        <v>10000000</v>
      </c>
      <c r="F18" s="21">
        <f t="shared" si="0"/>
        <v>10000000</v>
      </c>
      <c r="G18" s="29"/>
      <c r="H18" s="71">
        <v>1</v>
      </c>
      <c r="I18" s="10" t="s">
        <v>31</v>
      </c>
      <c r="J18" s="10"/>
      <c r="K18" s="16"/>
      <c r="L18" s="12"/>
      <c r="M18" s="13"/>
      <c r="N18" s="13"/>
      <c r="O18" s="14"/>
    </row>
    <row r="19" spans="1:15" ht="42">
      <c r="A19" s="9">
        <v>10</v>
      </c>
      <c r="B19" s="25"/>
      <c r="C19" s="25"/>
      <c r="D19" s="126" t="s">
        <v>67</v>
      </c>
      <c r="E19" s="70">
        <v>10000000</v>
      </c>
      <c r="F19" s="21">
        <f t="shared" si="0"/>
        <v>10000000</v>
      </c>
      <c r="G19" s="28"/>
      <c r="H19" s="71">
        <v>1</v>
      </c>
      <c r="I19" s="10" t="s">
        <v>31</v>
      </c>
      <c r="J19" s="10"/>
      <c r="K19" s="11"/>
      <c r="L19" s="12"/>
      <c r="M19" s="14"/>
      <c r="N19" s="13"/>
      <c r="O19" s="14"/>
    </row>
    <row r="20" spans="1:15" ht="42">
      <c r="A20" s="9">
        <v>11</v>
      </c>
      <c r="B20" s="23"/>
      <c r="C20" s="25"/>
      <c r="D20" s="126" t="s">
        <v>68</v>
      </c>
      <c r="E20" s="70">
        <v>10000000</v>
      </c>
      <c r="F20" s="21">
        <f t="shared" si="0"/>
        <v>10000000</v>
      </c>
      <c r="G20" s="28"/>
      <c r="H20" s="71">
        <v>1</v>
      </c>
      <c r="I20" s="10" t="s">
        <v>31</v>
      </c>
      <c r="J20" s="10"/>
      <c r="K20" s="11"/>
      <c r="L20" s="12"/>
      <c r="M20" s="13"/>
      <c r="N20" s="13"/>
      <c r="O20" s="14"/>
    </row>
    <row r="21" spans="1:15" ht="42">
      <c r="A21" s="36">
        <v>12</v>
      </c>
      <c r="B21" s="149" t="s">
        <v>42</v>
      </c>
      <c r="C21" s="150">
        <v>5900003209</v>
      </c>
      <c r="D21" s="129" t="s">
        <v>69</v>
      </c>
      <c r="E21" s="77">
        <v>10000000</v>
      </c>
      <c r="F21" s="37">
        <f t="shared" si="0"/>
        <v>10000000</v>
      </c>
      <c r="G21" s="151"/>
      <c r="H21" s="115">
        <v>1</v>
      </c>
      <c r="I21" s="152" t="s">
        <v>31</v>
      </c>
      <c r="J21" s="152"/>
      <c r="K21" s="125"/>
      <c r="L21" s="38"/>
      <c r="M21" s="39"/>
      <c r="N21" s="39"/>
      <c r="O21" s="46"/>
    </row>
    <row r="22" spans="1:15" ht="42">
      <c r="A22" s="45">
        <v>13</v>
      </c>
      <c r="B22" s="41"/>
      <c r="C22" s="41"/>
      <c r="D22" s="143" t="s">
        <v>70</v>
      </c>
      <c r="E22" s="144">
        <v>10000000</v>
      </c>
      <c r="F22" s="145">
        <f t="shared" si="0"/>
        <v>10000000</v>
      </c>
      <c r="G22" s="146"/>
      <c r="H22" s="147">
        <v>1</v>
      </c>
      <c r="I22" s="148" t="s">
        <v>31</v>
      </c>
      <c r="J22" s="42"/>
      <c r="K22" s="43"/>
      <c r="L22" s="44"/>
      <c r="M22" s="45"/>
      <c r="N22" s="45"/>
      <c r="O22" s="53"/>
    </row>
    <row r="23" spans="1:15" ht="42">
      <c r="A23" s="13">
        <v>14</v>
      </c>
      <c r="B23" s="9"/>
      <c r="C23" s="9"/>
      <c r="D23" s="126" t="s">
        <v>71</v>
      </c>
      <c r="E23" s="70">
        <v>10000000</v>
      </c>
      <c r="F23" s="21">
        <f t="shared" si="0"/>
        <v>10000000</v>
      </c>
      <c r="G23" s="30"/>
      <c r="H23" s="71">
        <v>1</v>
      </c>
      <c r="I23" s="10" t="s">
        <v>31</v>
      </c>
      <c r="J23" s="15"/>
      <c r="K23" s="16"/>
      <c r="L23" s="12"/>
      <c r="M23" s="13"/>
      <c r="N23" s="13"/>
      <c r="O23" s="14"/>
    </row>
    <row r="24" spans="1:15" ht="73.5" customHeight="1">
      <c r="A24" s="9">
        <v>15</v>
      </c>
      <c r="B24" s="9"/>
      <c r="C24" s="9"/>
      <c r="D24" s="126" t="s">
        <v>72</v>
      </c>
      <c r="E24" s="70">
        <v>50000000</v>
      </c>
      <c r="F24" s="21">
        <f t="shared" si="0"/>
        <v>50000000</v>
      </c>
      <c r="G24" s="30"/>
      <c r="H24" s="71">
        <v>1</v>
      </c>
      <c r="I24" s="10" t="s">
        <v>31</v>
      </c>
      <c r="J24" s="15"/>
      <c r="K24" s="16"/>
      <c r="L24" s="12"/>
      <c r="M24" s="13"/>
      <c r="N24" s="13"/>
      <c r="O24" s="14"/>
    </row>
    <row r="25" spans="1:15" ht="72.75" customHeight="1">
      <c r="A25" s="24">
        <v>16</v>
      </c>
      <c r="B25" s="47"/>
      <c r="C25" s="47"/>
      <c r="D25" s="126" t="s">
        <v>73</v>
      </c>
      <c r="E25" s="70">
        <v>45000000</v>
      </c>
      <c r="F25" s="21">
        <f t="shared" si="0"/>
        <v>45000000</v>
      </c>
      <c r="G25" s="72"/>
      <c r="H25" s="71">
        <v>1</v>
      </c>
      <c r="I25" s="9" t="s">
        <v>31</v>
      </c>
      <c r="J25" s="14"/>
      <c r="K25" s="14"/>
      <c r="L25" s="14"/>
      <c r="M25" s="14"/>
      <c r="N25" s="14"/>
      <c r="O25" s="14"/>
    </row>
    <row r="26" spans="1:15" ht="48" customHeight="1">
      <c r="A26" s="24">
        <v>17</v>
      </c>
      <c r="B26" s="47"/>
      <c r="C26" s="47"/>
      <c r="D26" s="126" t="s">
        <v>74</v>
      </c>
      <c r="E26" s="70">
        <v>35000000</v>
      </c>
      <c r="F26" s="21">
        <f t="shared" si="0"/>
        <v>35000000</v>
      </c>
      <c r="G26" s="72"/>
      <c r="H26" s="71">
        <v>1</v>
      </c>
      <c r="I26" s="9" t="s">
        <v>31</v>
      </c>
      <c r="J26" s="14"/>
      <c r="K26" s="14"/>
      <c r="L26" s="14"/>
      <c r="M26" s="14"/>
      <c r="N26" s="14"/>
      <c r="O26" s="14"/>
    </row>
    <row r="27" spans="1:15" s="102" customFormat="1">
      <c r="A27" s="131"/>
      <c r="B27" s="95"/>
      <c r="C27" s="95"/>
      <c r="D27" s="64" t="s">
        <v>45</v>
      </c>
      <c r="E27" s="65">
        <f>SUM(E28:E49)</f>
        <v>36888200</v>
      </c>
      <c r="F27" s="103"/>
      <c r="G27" s="104"/>
      <c r="H27" s="105"/>
      <c r="I27" s="106"/>
      <c r="J27" s="101"/>
      <c r="K27" s="101"/>
      <c r="L27" s="101"/>
      <c r="M27" s="101"/>
      <c r="N27" s="101"/>
      <c r="O27" s="101"/>
    </row>
    <row r="28" spans="1:15" s="1" customFormat="1">
      <c r="A28" s="132"/>
      <c r="B28" s="63"/>
      <c r="C28" s="63"/>
      <c r="D28" s="127" t="s">
        <v>25</v>
      </c>
      <c r="E28" s="68"/>
      <c r="F28" s="21"/>
      <c r="G28" s="73"/>
      <c r="H28" s="71"/>
      <c r="I28" s="25"/>
      <c r="J28" s="26"/>
      <c r="K28" s="26"/>
      <c r="L28" s="26"/>
      <c r="M28" s="26"/>
      <c r="N28" s="26"/>
      <c r="O28" s="26"/>
    </row>
    <row r="29" spans="1:15" ht="42">
      <c r="A29" s="24">
        <v>1</v>
      </c>
      <c r="B29" s="47"/>
      <c r="C29" s="47"/>
      <c r="D29" s="126" t="s">
        <v>75</v>
      </c>
      <c r="E29" s="70">
        <v>50000</v>
      </c>
      <c r="F29" s="21">
        <f t="shared" si="0"/>
        <v>25000</v>
      </c>
      <c r="G29" s="72"/>
      <c r="H29" s="9">
        <v>2</v>
      </c>
      <c r="I29" s="9" t="s">
        <v>33</v>
      </c>
      <c r="J29" s="14"/>
      <c r="K29" s="14"/>
      <c r="L29" s="14"/>
      <c r="M29" s="14"/>
      <c r="N29" s="14"/>
      <c r="O29" s="14"/>
    </row>
    <row r="30" spans="1:15" ht="63">
      <c r="A30" s="24">
        <v>2</v>
      </c>
      <c r="B30" s="47"/>
      <c r="C30" s="47"/>
      <c r="D30" s="126" t="s">
        <v>76</v>
      </c>
      <c r="E30" s="70">
        <v>130000</v>
      </c>
      <c r="F30" s="21">
        <f t="shared" si="0"/>
        <v>130000</v>
      </c>
      <c r="G30" s="72"/>
      <c r="H30" s="71">
        <v>1</v>
      </c>
      <c r="I30" s="9" t="s">
        <v>26</v>
      </c>
      <c r="J30" s="14"/>
      <c r="K30" s="14"/>
      <c r="L30" s="14"/>
      <c r="M30" s="14"/>
      <c r="N30" s="14"/>
      <c r="O30" s="14"/>
    </row>
    <row r="31" spans="1:15">
      <c r="A31" s="24">
        <v>3</v>
      </c>
      <c r="B31" s="47"/>
      <c r="C31" s="47"/>
      <c r="D31" s="126" t="s">
        <v>77</v>
      </c>
      <c r="E31" s="70">
        <v>30000</v>
      </c>
      <c r="F31" s="21">
        <f t="shared" si="0"/>
        <v>30000</v>
      </c>
      <c r="G31" s="72"/>
      <c r="H31" s="71">
        <v>1</v>
      </c>
      <c r="I31" s="9" t="s">
        <v>27</v>
      </c>
      <c r="J31" s="14"/>
      <c r="K31" s="14"/>
      <c r="L31" s="14"/>
      <c r="M31" s="14"/>
      <c r="N31" s="14"/>
      <c r="O31" s="14"/>
    </row>
    <row r="32" spans="1:15">
      <c r="A32" s="24">
        <v>4</v>
      </c>
      <c r="B32" s="47"/>
      <c r="C32" s="47"/>
      <c r="D32" s="126" t="s">
        <v>78</v>
      </c>
      <c r="E32" s="70">
        <v>25000</v>
      </c>
      <c r="F32" s="21">
        <f t="shared" si="0"/>
        <v>25000</v>
      </c>
      <c r="G32" s="72"/>
      <c r="H32" s="71">
        <v>1</v>
      </c>
      <c r="I32" s="9" t="s">
        <v>26</v>
      </c>
      <c r="J32" s="14"/>
      <c r="K32" s="14"/>
      <c r="L32" s="14"/>
      <c r="M32" s="14"/>
      <c r="N32" s="14"/>
      <c r="O32" s="14"/>
    </row>
    <row r="33" spans="1:15">
      <c r="A33" s="24">
        <v>5</v>
      </c>
      <c r="B33" s="47"/>
      <c r="C33" s="47"/>
      <c r="D33" s="126" t="s">
        <v>79</v>
      </c>
      <c r="E33" s="70">
        <v>32000</v>
      </c>
      <c r="F33" s="21">
        <f t="shared" si="0"/>
        <v>8000</v>
      </c>
      <c r="G33" s="72"/>
      <c r="H33" s="71">
        <v>4</v>
      </c>
      <c r="I33" s="9" t="s">
        <v>38</v>
      </c>
      <c r="J33" s="14"/>
      <c r="K33" s="14"/>
      <c r="L33" s="14"/>
      <c r="M33" s="14"/>
      <c r="N33" s="14"/>
      <c r="O33" s="14"/>
    </row>
    <row r="34" spans="1:15">
      <c r="A34" s="24">
        <v>6</v>
      </c>
      <c r="B34" s="47"/>
      <c r="C34" s="47"/>
      <c r="D34" s="126" t="s">
        <v>80</v>
      </c>
      <c r="E34" s="70">
        <v>24500</v>
      </c>
      <c r="F34" s="21">
        <f t="shared" si="0"/>
        <v>4900</v>
      </c>
      <c r="G34" s="72"/>
      <c r="H34" s="71">
        <v>5</v>
      </c>
      <c r="I34" s="9" t="s">
        <v>52</v>
      </c>
      <c r="J34" s="14"/>
      <c r="K34" s="14"/>
      <c r="L34" s="14"/>
      <c r="M34" s="14"/>
      <c r="N34" s="14"/>
      <c r="O34" s="14"/>
    </row>
    <row r="35" spans="1:15">
      <c r="A35" s="24">
        <v>7</v>
      </c>
      <c r="B35" s="47"/>
      <c r="C35" s="47"/>
      <c r="D35" s="126" t="s">
        <v>81</v>
      </c>
      <c r="E35" s="70">
        <v>10000</v>
      </c>
      <c r="F35" s="21">
        <f t="shared" si="0"/>
        <v>10000</v>
      </c>
      <c r="G35" s="72"/>
      <c r="H35" s="71">
        <v>1</v>
      </c>
      <c r="I35" s="9" t="s">
        <v>53</v>
      </c>
      <c r="J35" s="14"/>
      <c r="K35" s="14"/>
      <c r="L35" s="14"/>
      <c r="M35" s="14"/>
      <c r="N35" s="14"/>
      <c r="O35" s="14"/>
    </row>
    <row r="36" spans="1:15">
      <c r="A36" s="24">
        <v>8</v>
      </c>
      <c r="B36" s="47"/>
      <c r="C36" s="47"/>
      <c r="D36" s="126" t="s">
        <v>82</v>
      </c>
      <c r="E36" s="70">
        <v>450000</v>
      </c>
      <c r="F36" s="21">
        <f t="shared" si="0"/>
        <v>450000</v>
      </c>
      <c r="G36" s="72"/>
      <c r="H36" s="71">
        <v>1</v>
      </c>
      <c r="I36" s="9" t="s">
        <v>26</v>
      </c>
      <c r="J36" s="14"/>
      <c r="K36" s="14"/>
      <c r="L36" s="14"/>
      <c r="M36" s="14"/>
      <c r="N36" s="14"/>
      <c r="O36" s="14"/>
    </row>
    <row r="37" spans="1:15">
      <c r="A37" s="24">
        <v>9</v>
      </c>
      <c r="B37" s="47"/>
      <c r="C37" s="47"/>
      <c r="D37" s="130" t="s">
        <v>83</v>
      </c>
      <c r="E37" s="70">
        <v>600000</v>
      </c>
      <c r="F37" s="21">
        <f t="shared" si="0"/>
        <v>12000</v>
      </c>
      <c r="G37" s="72"/>
      <c r="H37" s="71">
        <v>50</v>
      </c>
      <c r="I37" s="9" t="s">
        <v>27</v>
      </c>
      <c r="J37" s="14"/>
      <c r="K37" s="14"/>
      <c r="L37" s="14"/>
      <c r="M37" s="14"/>
      <c r="N37" s="14"/>
      <c r="O37" s="14"/>
    </row>
    <row r="38" spans="1:15">
      <c r="A38" s="24">
        <v>10</v>
      </c>
      <c r="B38" s="47"/>
      <c r="C38" s="47"/>
      <c r="D38" s="130" t="s">
        <v>84</v>
      </c>
      <c r="E38" s="70">
        <v>500000</v>
      </c>
      <c r="F38" s="21">
        <f t="shared" si="0"/>
        <v>20000</v>
      </c>
      <c r="G38" s="72"/>
      <c r="H38" s="71">
        <v>25</v>
      </c>
      <c r="I38" s="9" t="s">
        <v>27</v>
      </c>
      <c r="J38" s="14"/>
      <c r="K38" s="14"/>
      <c r="L38" s="14"/>
      <c r="M38" s="14"/>
      <c r="N38" s="14"/>
      <c r="O38" s="14"/>
    </row>
    <row r="39" spans="1:15" ht="42">
      <c r="A39" s="24">
        <v>11</v>
      </c>
      <c r="B39" s="47"/>
      <c r="C39" s="47"/>
      <c r="D39" s="126" t="s">
        <v>85</v>
      </c>
      <c r="E39" s="70">
        <v>500000</v>
      </c>
      <c r="F39" s="21">
        <f t="shared" si="0"/>
        <v>50000</v>
      </c>
      <c r="G39" s="72"/>
      <c r="H39" s="71">
        <v>10</v>
      </c>
      <c r="I39" s="9" t="s">
        <v>27</v>
      </c>
      <c r="J39" s="14"/>
      <c r="K39" s="14"/>
      <c r="L39" s="14"/>
      <c r="M39" s="14"/>
      <c r="N39" s="14"/>
      <c r="O39" s="14"/>
    </row>
    <row r="40" spans="1:15">
      <c r="A40" s="133">
        <v>12</v>
      </c>
      <c r="B40" s="76"/>
      <c r="C40" s="76"/>
      <c r="D40" s="129" t="s">
        <v>86</v>
      </c>
      <c r="E40" s="77">
        <v>375000</v>
      </c>
      <c r="F40" s="37">
        <f t="shared" si="0"/>
        <v>3000</v>
      </c>
      <c r="G40" s="78"/>
      <c r="H40" s="115">
        <v>125</v>
      </c>
      <c r="I40" s="36" t="s">
        <v>38</v>
      </c>
      <c r="J40" s="46"/>
      <c r="K40" s="46"/>
      <c r="L40" s="46"/>
      <c r="M40" s="46"/>
      <c r="N40" s="46"/>
      <c r="O40" s="46"/>
    </row>
    <row r="41" spans="1:15">
      <c r="A41" s="153">
        <v>13</v>
      </c>
      <c r="B41" s="52"/>
      <c r="C41" s="52"/>
      <c r="D41" s="143" t="s">
        <v>87</v>
      </c>
      <c r="E41" s="144">
        <v>400000</v>
      </c>
      <c r="F41" s="145">
        <f t="shared" si="0"/>
        <v>16000</v>
      </c>
      <c r="G41" s="154"/>
      <c r="H41" s="147">
        <v>25</v>
      </c>
      <c r="I41" s="41" t="s">
        <v>27</v>
      </c>
      <c r="J41" s="53"/>
      <c r="K41" s="53"/>
      <c r="L41" s="53"/>
      <c r="M41" s="53"/>
      <c r="N41" s="53"/>
      <c r="O41" s="53"/>
    </row>
    <row r="42" spans="1:15">
      <c r="A42" s="24">
        <v>15</v>
      </c>
      <c r="B42" s="47"/>
      <c r="C42" s="47"/>
      <c r="D42" s="126" t="s">
        <v>88</v>
      </c>
      <c r="E42" s="70">
        <v>87500</v>
      </c>
      <c r="F42" s="21">
        <f t="shared" si="0"/>
        <v>3500</v>
      </c>
      <c r="G42" s="72"/>
      <c r="H42" s="71">
        <v>25</v>
      </c>
      <c r="I42" s="9" t="s">
        <v>26</v>
      </c>
      <c r="J42" s="14"/>
      <c r="K42" s="14"/>
      <c r="L42" s="14"/>
      <c r="M42" s="14"/>
      <c r="N42" s="14"/>
      <c r="O42" s="14"/>
    </row>
    <row r="43" spans="1:15">
      <c r="A43" s="24">
        <v>16</v>
      </c>
      <c r="B43" s="47"/>
      <c r="C43" s="47"/>
      <c r="D43" s="126" t="s">
        <v>89</v>
      </c>
      <c r="E43" s="70">
        <v>137500</v>
      </c>
      <c r="F43" s="21">
        <f t="shared" si="0"/>
        <v>5500</v>
      </c>
      <c r="G43" s="72"/>
      <c r="H43" s="71">
        <v>25</v>
      </c>
      <c r="I43" s="9"/>
      <c r="J43" s="14"/>
      <c r="K43" s="14"/>
      <c r="L43" s="14"/>
      <c r="M43" s="14"/>
      <c r="N43" s="14"/>
      <c r="O43" s="14"/>
    </row>
    <row r="44" spans="1:15">
      <c r="A44" s="24">
        <v>17</v>
      </c>
      <c r="B44" s="47"/>
      <c r="C44" s="47"/>
      <c r="D44" s="126" t="s">
        <v>90</v>
      </c>
      <c r="E44" s="70">
        <v>3250000</v>
      </c>
      <c r="F44" s="21">
        <f t="shared" si="0"/>
        <v>6500</v>
      </c>
      <c r="G44" s="72"/>
      <c r="H44" s="71">
        <v>500</v>
      </c>
      <c r="I44" s="9" t="s">
        <v>38</v>
      </c>
      <c r="J44" s="14"/>
      <c r="K44" s="14"/>
      <c r="L44" s="14"/>
      <c r="M44" s="14"/>
      <c r="N44" s="14"/>
      <c r="O44" s="14"/>
    </row>
    <row r="45" spans="1:15" ht="42">
      <c r="A45" s="24">
        <v>18</v>
      </c>
      <c r="B45" s="47"/>
      <c r="C45" s="47"/>
      <c r="D45" s="126" t="s">
        <v>91</v>
      </c>
      <c r="E45" s="70">
        <v>40000</v>
      </c>
      <c r="F45" s="21">
        <f t="shared" si="0"/>
        <v>40000</v>
      </c>
      <c r="G45" s="72"/>
      <c r="H45" s="71">
        <v>1</v>
      </c>
      <c r="I45" s="9" t="s">
        <v>26</v>
      </c>
      <c r="J45" s="14"/>
      <c r="K45" s="14"/>
      <c r="L45" s="14"/>
      <c r="M45" s="14"/>
      <c r="N45" s="14"/>
      <c r="O45" s="14"/>
    </row>
    <row r="46" spans="1:15" ht="63">
      <c r="A46" s="24">
        <v>19</v>
      </c>
      <c r="B46" s="47"/>
      <c r="C46" s="47"/>
      <c r="D46" s="126" t="s">
        <v>92</v>
      </c>
      <c r="E46" s="70">
        <v>430000</v>
      </c>
      <c r="F46" s="21">
        <f t="shared" si="0"/>
        <v>430000</v>
      </c>
      <c r="G46" s="72"/>
      <c r="H46" s="71">
        <v>1</v>
      </c>
      <c r="I46" s="9" t="s">
        <v>27</v>
      </c>
      <c r="J46" s="14"/>
      <c r="K46" s="14"/>
      <c r="L46" s="14"/>
      <c r="M46" s="14"/>
      <c r="N46" s="14"/>
      <c r="O46" s="14"/>
    </row>
    <row r="47" spans="1:15">
      <c r="A47" s="24">
        <v>20</v>
      </c>
      <c r="B47" s="47"/>
      <c r="C47" s="47"/>
      <c r="D47" s="126" t="s">
        <v>94</v>
      </c>
      <c r="E47" s="70">
        <v>450000</v>
      </c>
      <c r="F47" s="21">
        <f t="shared" si="0"/>
        <v>9000</v>
      </c>
      <c r="G47" s="72"/>
      <c r="H47" s="71">
        <v>50</v>
      </c>
      <c r="I47" s="9" t="s">
        <v>26</v>
      </c>
      <c r="J47" s="14"/>
      <c r="K47" s="14"/>
      <c r="L47" s="14"/>
      <c r="M47" s="14"/>
      <c r="N47" s="14"/>
      <c r="O47" s="14"/>
    </row>
    <row r="48" spans="1:15" s="1" customFormat="1">
      <c r="A48" s="132"/>
      <c r="B48" s="63"/>
      <c r="C48" s="63"/>
      <c r="D48" s="127" t="s">
        <v>28</v>
      </c>
      <c r="E48" s="68"/>
      <c r="F48" s="21"/>
      <c r="G48" s="73"/>
      <c r="H48" s="71"/>
      <c r="I48" s="25"/>
      <c r="J48" s="26"/>
      <c r="K48" s="26"/>
      <c r="L48" s="26"/>
      <c r="M48" s="26"/>
      <c r="N48" s="26"/>
      <c r="O48" s="26"/>
    </row>
    <row r="49" spans="1:15" ht="27.75" customHeight="1">
      <c r="A49" s="24">
        <v>21</v>
      </c>
      <c r="B49" s="47"/>
      <c r="C49" s="47"/>
      <c r="D49" s="126" t="s">
        <v>93</v>
      </c>
      <c r="E49" s="70">
        <v>29366700</v>
      </c>
      <c r="F49" s="21">
        <f t="shared" si="0"/>
        <v>29366700</v>
      </c>
      <c r="G49" s="72"/>
      <c r="H49" s="71">
        <v>1</v>
      </c>
      <c r="I49" s="9" t="s">
        <v>31</v>
      </c>
      <c r="J49" s="14"/>
      <c r="K49" s="14"/>
      <c r="L49" s="14"/>
      <c r="M49" s="14"/>
      <c r="N49" s="14"/>
      <c r="O49" s="14"/>
    </row>
    <row r="50" spans="1:15" s="102" customFormat="1">
      <c r="A50" s="101"/>
      <c r="B50" s="95"/>
      <c r="C50" s="95"/>
      <c r="D50" s="64" t="s">
        <v>46</v>
      </c>
      <c r="E50" s="65">
        <f>SUM(E51:E81)</f>
        <v>1703600</v>
      </c>
      <c r="F50" s="103"/>
      <c r="G50" s="104"/>
      <c r="H50" s="105"/>
      <c r="I50" s="106"/>
      <c r="J50" s="101"/>
      <c r="K50" s="101"/>
      <c r="L50" s="101"/>
      <c r="M50" s="101"/>
      <c r="N50" s="101"/>
      <c r="O50" s="101"/>
    </row>
    <row r="51" spans="1:15" s="1" customFormat="1">
      <c r="A51" s="26"/>
      <c r="B51" s="63"/>
      <c r="C51" s="63"/>
      <c r="D51" s="127" t="s">
        <v>25</v>
      </c>
      <c r="E51" s="68"/>
      <c r="F51" s="21"/>
      <c r="G51" s="73"/>
      <c r="H51" s="71"/>
      <c r="I51" s="25"/>
      <c r="J51" s="26"/>
      <c r="K51" s="26"/>
      <c r="L51" s="26"/>
      <c r="M51" s="26"/>
      <c r="N51" s="26"/>
      <c r="O51" s="26"/>
    </row>
    <row r="52" spans="1:15">
      <c r="A52" s="9">
        <v>1</v>
      </c>
      <c r="B52" s="47"/>
      <c r="C52" s="47"/>
      <c r="D52" s="126" t="s">
        <v>95</v>
      </c>
      <c r="E52" s="70">
        <v>40000</v>
      </c>
      <c r="F52" s="21">
        <f t="shared" si="0"/>
        <v>5000</v>
      </c>
      <c r="G52" s="72"/>
      <c r="H52" s="71">
        <v>8</v>
      </c>
      <c r="I52" s="9" t="s">
        <v>38</v>
      </c>
      <c r="J52" s="14"/>
      <c r="K52" s="14"/>
      <c r="L52" s="14"/>
      <c r="M52" s="14"/>
      <c r="N52" s="14"/>
      <c r="O52" s="14"/>
    </row>
    <row r="53" spans="1:15">
      <c r="A53" s="9">
        <v>2</v>
      </c>
      <c r="B53" s="47"/>
      <c r="C53" s="47"/>
      <c r="D53" s="126" t="s">
        <v>96</v>
      </c>
      <c r="E53" s="70">
        <v>30000</v>
      </c>
      <c r="F53" s="21">
        <f t="shared" si="0"/>
        <v>7500</v>
      </c>
      <c r="G53" s="72"/>
      <c r="H53" s="71">
        <v>4</v>
      </c>
      <c r="I53" s="9" t="s">
        <v>38</v>
      </c>
      <c r="J53" s="14"/>
      <c r="K53" s="14"/>
      <c r="L53" s="14"/>
      <c r="M53" s="14"/>
      <c r="N53" s="14"/>
      <c r="O53" s="14"/>
    </row>
    <row r="54" spans="1:15" ht="42">
      <c r="A54" s="9">
        <v>3</v>
      </c>
      <c r="B54" s="47"/>
      <c r="C54" s="47"/>
      <c r="D54" s="126" t="s">
        <v>97</v>
      </c>
      <c r="E54" s="70">
        <v>10000</v>
      </c>
      <c r="F54" s="21">
        <f t="shared" si="0"/>
        <v>10000</v>
      </c>
      <c r="G54" s="72"/>
      <c r="H54" s="71">
        <v>1</v>
      </c>
      <c r="I54" s="9" t="s">
        <v>26</v>
      </c>
      <c r="J54" s="14"/>
      <c r="K54" s="14"/>
      <c r="L54" s="14"/>
      <c r="M54" s="14"/>
      <c r="N54" s="14"/>
      <c r="O54" s="14"/>
    </row>
    <row r="55" spans="1:15" ht="42">
      <c r="A55" s="9">
        <v>4</v>
      </c>
      <c r="B55" s="47"/>
      <c r="C55" s="47"/>
      <c r="D55" s="126" t="s">
        <v>98</v>
      </c>
      <c r="E55" s="70">
        <v>20600</v>
      </c>
      <c r="F55" s="21">
        <f t="shared" si="0"/>
        <v>10300</v>
      </c>
      <c r="G55" s="72"/>
      <c r="H55" s="71">
        <v>2</v>
      </c>
      <c r="I55" s="9" t="s">
        <v>32</v>
      </c>
      <c r="J55" s="14"/>
      <c r="K55" s="14"/>
      <c r="L55" s="14"/>
      <c r="M55" s="14"/>
      <c r="N55" s="14"/>
      <c r="O55" s="14"/>
    </row>
    <row r="56" spans="1:15" ht="42">
      <c r="A56" s="9">
        <v>5</v>
      </c>
      <c r="B56" s="47"/>
      <c r="C56" s="47"/>
      <c r="D56" s="126" t="s">
        <v>99</v>
      </c>
      <c r="E56" s="70">
        <v>18000</v>
      </c>
      <c r="F56" s="21">
        <f t="shared" si="0"/>
        <v>1200</v>
      </c>
      <c r="G56" s="72"/>
      <c r="H56" s="71">
        <v>15</v>
      </c>
      <c r="I56" s="9" t="s">
        <v>38</v>
      </c>
      <c r="J56" s="14"/>
      <c r="K56" s="14"/>
      <c r="L56" s="14"/>
      <c r="M56" s="14"/>
      <c r="N56" s="14"/>
      <c r="O56" s="14"/>
    </row>
    <row r="57" spans="1:15">
      <c r="A57" s="9">
        <v>6</v>
      </c>
      <c r="B57" s="47"/>
      <c r="C57" s="47"/>
      <c r="D57" s="126" t="s">
        <v>100</v>
      </c>
      <c r="E57" s="70">
        <v>16000</v>
      </c>
      <c r="F57" s="21">
        <f t="shared" si="0"/>
        <v>4000</v>
      </c>
      <c r="G57" s="72"/>
      <c r="H57" s="71">
        <v>4</v>
      </c>
      <c r="I57" s="9" t="s">
        <v>52</v>
      </c>
      <c r="J57" s="14"/>
      <c r="K57" s="14"/>
      <c r="L57" s="14"/>
      <c r="M57" s="14"/>
      <c r="N57" s="14"/>
      <c r="O57" s="14"/>
    </row>
    <row r="58" spans="1:15">
      <c r="A58" s="9">
        <v>7</v>
      </c>
      <c r="B58" s="47"/>
      <c r="C58" s="47"/>
      <c r="D58" s="126" t="s">
        <v>101</v>
      </c>
      <c r="E58" s="70">
        <v>24000</v>
      </c>
      <c r="F58" s="21">
        <f t="shared" si="0"/>
        <v>8000</v>
      </c>
      <c r="G58" s="72"/>
      <c r="H58" s="71">
        <v>3</v>
      </c>
      <c r="I58" s="9" t="s">
        <v>26</v>
      </c>
      <c r="J58" s="14"/>
      <c r="K58" s="14"/>
      <c r="L58" s="14"/>
      <c r="M58" s="14"/>
      <c r="N58" s="14"/>
      <c r="O58" s="14"/>
    </row>
    <row r="59" spans="1:15">
      <c r="A59" s="9">
        <v>8</v>
      </c>
      <c r="B59" s="47"/>
      <c r="C59" s="47"/>
      <c r="D59" s="126" t="s">
        <v>102</v>
      </c>
      <c r="E59" s="70">
        <v>40000</v>
      </c>
      <c r="F59" s="21">
        <f t="shared" si="0"/>
        <v>20000</v>
      </c>
      <c r="G59" s="72"/>
      <c r="H59" s="71">
        <v>2</v>
      </c>
      <c r="I59" s="9" t="s">
        <v>26</v>
      </c>
      <c r="J59" s="14"/>
      <c r="K59" s="14"/>
      <c r="L59" s="14"/>
      <c r="M59" s="14"/>
      <c r="N59" s="14"/>
      <c r="O59" s="14"/>
    </row>
    <row r="60" spans="1:15">
      <c r="A60" s="9">
        <v>9</v>
      </c>
      <c r="B60" s="47"/>
      <c r="C60" s="47"/>
      <c r="D60" s="126" t="s">
        <v>103</v>
      </c>
      <c r="E60" s="70">
        <v>90000</v>
      </c>
      <c r="F60" s="21">
        <f t="shared" ref="F60:F114" si="1">E60/H60</f>
        <v>4500</v>
      </c>
      <c r="G60" s="72"/>
      <c r="H60" s="71">
        <v>20</v>
      </c>
      <c r="I60" s="9" t="s">
        <v>27</v>
      </c>
      <c r="J60" s="14"/>
      <c r="K60" s="14"/>
      <c r="L60" s="14"/>
      <c r="M60" s="14"/>
      <c r="N60" s="14"/>
      <c r="O60" s="14"/>
    </row>
    <row r="61" spans="1:15">
      <c r="A61" s="9">
        <v>10</v>
      </c>
      <c r="B61" s="47"/>
      <c r="C61" s="47"/>
      <c r="D61" s="126" t="s">
        <v>104</v>
      </c>
      <c r="E61" s="70">
        <v>34000</v>
      </c>
      <c r="F61" s="21">
        <f t="shared" si="1"/>
        <v>17000</v>
      </c>
      <c r="G61" s="72"/>
      <c r="H61" s="71">
        <v>2</v>
      </c>
      <c r="I61" s="9" t="s">
        <v>26</v>
      </c>
      <c r="J61" s="14"/>
      <c r="K61" s="14"/>
      <c r="L61" s="14"/>
      <c r="M61" s="14"/>
      <c r="N61" s="14"/>
      <c r="O61" s="14"/>
    </row>
    <row r="62" spans="1:15">
      <c r="A62" s="9">
        <v>11</v>
      </c>
      <c r="B62" s="47"/>
      <c r="C62" s="47"/>
      <c r="D62" s="126" t="s">
        <v>105</v>
      </c>
      <c r="E62" s="70">
        <v>32000</v>
      </c>
      <c r="F62" s="21">
        <f t="shared" si="1"/>
        <v>16000</v>
      </c>
      <c r="G62" s="72"/>
      <c r="H62" s="71">
        <v>2</v>
      </c>
      <c r="I62" s="9" t="s">
        <v>27</v>
      </c>
      <c r="J62" s="14"/>
      <c r="K62" s="14"/>
      <c r="L62" s="14"/>
      <c r="M62" s="14"/>
      <c r="N62" s="14"/>
      <c r="O62" s="14"/>
    </row>
    <row r="63" spans="1:15">
      <c r="A63" s="9">
        <v>12</v>
      </c>
      <c r="B63" s="47"/>
      <c r="C63" s="47"/>
      <c r="D63" s="126" t="s">
        <v>106</v>
      </c>
      <c r="E63" s="70">
        <v>4500</v>
      </c>
      <c r="F63" s="21">
        <f t="shared" si="1"/>
        <v>1500</v>
      </c>
      <c r="G63" s="72"/>
      <c r="H63" s="71">
        <v>3</v>
      </c>
      <c r="I63" s="9" t="s">
        <v>38</v>
      </c>
      <c r="J63" s="14"/>
      <c r="K63" s="14"/>
      <c r="L63" s="14"/>
      <c r="M63" s="14"/>
      <c r="N63" s="14"/>
      <c r="O63" s="14"/>
    </row>
    <row r="64" spans="1:15">
      <c r="A64" s="9">
        <v>13</v>
      </c>
      <c r="B64" s="76"/>
      <c r="C64" s="76"/>
      <c r="D64" s="129" t="s">
        <v>107</v>
      </c>
      <c r="E64" s="77">
        <v>112500</v>
      </c>
      <c r="F64" s="37">
        <f t="shared" si="1"/>
        <v>37500</v>
      </c>
      <c r="G64" s="78"/>
      <c r="H64" s="115">
        <v>3</v>
      </c>
      <c r="I64" s="36" t="s">
        <v>52</v>
      </c>
      <c r="J64" s="46"/>
      <c r="K64" s="46"/>
      <c r="L64" s="46"/>
      <c r="M64" s="46"/>
      <c r="N64" s="46"/>
      <c r="O64" s="46"/>
    </row>
    <row r="65" spans="1:15">
      <c r="A65" s="9">
        <v>14</v>
      </c>
      <c r="B65" s="52"/>
      <c r="C65" s="52"/>
      <c r="D65" s="143" t="s">
        <v>108</v>
      </c>
      <c r="E65" s="144">
        <v>74000</v>
      </c>
      <c r="F65" s="145">
        <f t="shared" si="1"/>
        <v>37000</v>
      </c>
      <c r="G65" s="154"/>
      <c r="H65" s="147">
        <v>2</v>
      </c>
      <c r="I65" s="41" t="s">
        <v>26</v>
      </c>
      <c r="J65" s="53"/>
      <c r="K65" s="53"/>
      <c r="L65" s="53"/>
      <c r="M65" s="53"/>
      <c r="N65" s="53"/>
      <c r="O65" s="53"/>
    </row>
    <row r="66" spans="1:15">
      <c r="A66" s="9">
        <v>15</v>
      </c>
      <c r="B66" s="47"/>
      <c r="C66" s="47"/>
      <c r="D66" s="126" t="s">
        <v>109</v>
      </c>
      <c r="E66" s="70">
        <v>30000</v>
      </c>
      <c r="F66" s="21">
        <f t="shared" si="1"/>
        <v>30000</v>
      </c>
      <c r="G66" s="72"/>
      <c r="H66" s="71">
        <v>1</v>
      </c>
      <c r="I66" s="9" t="s">
        <v>27</v>
      </c>
      <c r="J66" s="14"/>
      <c r="K66" s="14"/>
      <c r="L66" s="14"/>
      <c r="M66" s="14"/>
      <c r="N66" s="14"/>
      <c r="O66" s="14"/>
    </row>
    <row r="67" spans="1:15">
      <c r="A67" s="9">
        <v>16</v>
      </c>
      <c r="B67" s="47"/>
      <c r="C67" s="47"/>
      <c r="D67" s="126" t="s">
        <v>110</v>
      </c>
      <c r="E67" s="70">
        <v>40000</v>
      </c>
      <c r="F67" s="21">
        <f t="shared" si="1"/>
        <v>40000</v>
      </c>
      <c r="G67" s="72"/>
      <c r="H67" s="71">
        <v>1</v>
      </c>
      <c r="I67" s="9" t="s">
        <v>27</v>
      </c>
      <c r="J67" s="14"/>
      <c r="K67" s="14"/>
      <c r="L67" s="14"/>
      <c r="M67" s="14"/>
      <c r="N67" s="14"/>
      <c r="O67" s="14"/>
    </row>
    <row r="68" spans="1:15" ht="42">
      <c r="A68" s="9">
        <v>17</v>
      </c>
      <c r="B68" s="47"/>
      <c r="C68" s="47"/>
      <c r="D68" s="126" t="s">
        <v>111</v>
      </c>
      <c r="E68" s="70">
        <v>15000</v>
      </c>
      <c r="F68" s="21">
        <f t="shared" si="1"/>
        <v>15000</v>
      </c>
      <c r="G68" s="72"/>
      <c r="H68" s="71">
        <v>1</v>
      </c>
      <c r="I68" s="9" t="s">
        <v>27</v>
      </c>
      <c r="J68" s="14"/>
      <c r="K68" s="14"/>
      <c r="L68" s="14"/>
      <c r="M68" s="14"/>
      <c r="N68" s="14"/>
      <c r="O68" s="14"/>
    </row>
    <row r="69" spans="1:15" ht="42">
      <c r="A69" s="9">
        <v>18</v>
      </c>
      <c r="B69" s="47"/>
      <c r="C69" s="47"/>
      <c r="D69" s="126" t="s">
        <v>112</v>
      </c>
      <c r="E69" s="70">
        <v>40000</v>
      </c>
      <c r="F69" s="21">
        <f t="shared" si="1"/>
        <v>20000</v>
      </c>
      <c r="G69" s="72"/>
      <c r="H69" s="71">
        <v>2</v>
      </c>
      <c r="I69" s="9" t="s">
        <v>27</v>
      </c>
      <c r="J69" s="14"/>
      <c r="K69" s="14"/>
      <c r="L69" s="14"/>
      <c r="M69" s="14"/>
      <c r="N69" s="14"/>
      <c r="O69" s="14"/>
    </row>
    <row r="70" spans="1:15" ht="42">
      <c r="A70" s="9">
        <v>19</v>
      </c>
      <c r="B70" s="47"/>
      <c r="C70" s="47"/>
      <c r="D70" s="126" t="s">
        <v>113</v>
      </c>
      <c r="E70" s="70">
        <v>8000</v>
      </c>
      <c r="F70" s="21">
        <f t="shared" si="1"/>
        <v>4000</v>
      </c>
      <c r="G70" s="72"/>
      <c r="H70" s="71">
        <v>2</v>
      </c>
      <c r="I70" s="9" t="s">
        <v>26</v>
      </c>
      <c r="J70" s="14"/>
      <c r="K70" s="14"/>
      <c r="L70" s="14"/>
      <c r="M70" s="14"/>
      <c r="N70" s="14"/>
      <c r="O70" s="14"/>
    </row>
    <row r="71" spans="1:15">
      <c r="A71" s="9">
        <v>20</v>
      </c>
      <c r="B71" s="47"/>
      <c r="C71" s="47"/>
      <c r="D71" s="126" t="s">
        <v>114</v>
      </c>
      <c r="E71" s="70">
        <v>19000</v>
      </c>
      <c r="F71" s="21">
        <f t="shared" si="1"/>
        <v>9500</v>
      </c>
      <c r="G71" s="72"/>
      <c r="H71" s="71">
        <v>2</v>
      </c>
      <c r="I71" s="9" t="s">
        <v>32</v>
      </c>
      <c r="J71" s="14"/>
      <c r="K71" s="14"/>
      <c r="L71" s="14"/>
      <c r="M71" s="14"/>
      <c r="N71" s="14"/>
      <c r="O71" s="14"/>
    </row>
    <row r="72" spans="1:15">
      <c r="A72" s="9">
        <v>21</v>
      </c>
      <c r="B72" s="47"/>
      <c r="C72" s="47"/>
      <c r="D72" s="126" t="s">
        <v>115</v>
      </c>
      <c r="E72" s="70">
        <v>5000</v>
      </c>
      <c r="F72" s="21">
        <f t="shared" si="1"/>
        <v>5000</v>
      </c>
      <c r="G72" s="72"/>
      <c r="H72" s="71">
        <v>1</v>
      </c>
      <c r="I72" s="9" t="s">
        <v>38</v>
      </c>
      <c r="J72" s="14"/>
      <c r="K72" s="14"/>
      <c r="L72" s="14"/>
      <c r="M72" s="14"/>
      <c r="N72" s="14"/>
      <c r="O72" s="14"/>
    </row>
    <row r="73" spans="1:15">
      <c r="A73" s="9">
        <v>22</v>
      </c>
      <c r="B73" s="47"/>
      <c r="C73" s="47"/>
      <c r="D73" s="126" t="s">
        <v>116</v>
      </c>
      <c r="E73" s="70">
        <v>6500</v>
      </c>
      <c r="F73" s="21">
        <f t="shared" si="1"/>
        <v>6500</v>
      </c>
      <c r="G73" s="72"/>
      <c r="H73" s="71">
        <v>1</v>
      </c>
      <c r="I73" s="9" t="s">
        <v>33</v>
      </c>
      <c r="J73" s="14"/>
      <c r="K73" s="14"/>
      <c r="L73" s="14"/>
      <c r="M73" s="14"/>
      <c r="N73" s="14"/>
      <c r="O73" s="14"/>
    </row>
    <row r="74" spans="1:15">
      <c r="A74" s="9">
        <v>23</v>
      </c>
      <c r="B74" s="47"/>
      <c r="C74" s="47"/>
      <c r="D74" s="126" t="s">
        <v>117</v>
      </c>
      <c r="E74" s="70">
        <v>7000</v>
      </c>
      <c r="F74" s="21">
        <f t="shared" si="1"/>
        <v>7000</v>
      </c>
      <c r="G74" s="72"/>
      <c r="H74" s="71">
        <v>1</v>
      </c>
      <c r="I74" s="9" t="s">
        <v>43</v>
      </c>
      <c r="J74" s="14"/>
      <c r="K74" s="14"/>
      <c r="L74" s="14"/>
      <c r="M74" s="14"/>
      <c r="N74" s="14"/>
      <c r="O74" s="14"/>
    </row>
    <row r="75" spans="1:15">
      <c r="A75" s="9">
        <v>24</v>
      </c>
      <c r="B75" s="47"/>
      <c r="C75" s="47"/>
      <c r="D75" s="126" t="s">
        <v>118</v>
      </c>
      <c r="E75" s="70">
        <v>7500</v>
      </c>
      <c r="F75" s="21">
        <f t="shared" si="1"/>
        <v>2500</v>
      </c>
      <c r="G75" s="72"/>
      <c r="H75" s="71">
        <v>3</v>
      </c>
      <c r="I75" s="9" t="s">
        <v>38</v>
      </c>
      <c r="J75" s="14"/>
      <c r="K75" s="14"/>
      <c r="L75" s="14"/>
      <c r="M75" s="14"/>
      <c r="N75" s="14"/>
      <c r="O75" s="14"/>
    </row>
    <row r="76" spans="1:15">
      <c r="A76" s="9">
        <v>25</v>
      </c>
      <c r="B76" s="47"/>
      <c r="C76" s="47"/>
      <c r="D76" s="126" t="s">
        <v>119</v>
      </c>
      <c r="E76" s="70">
        <v>16000</v>
      </c>
      <c r="F76" s="21">
        <f t="shared" si="1"/>
        <v>8000</v>
      </c>
      <c r="G76" s="72"/>
      <c r="H76" s="71">
        <v>2</v>
      </c>
      <c r="I76" s="9"/>
      <c r="J76" s="14"/>
      <c r="K76" s="14"/>
      <c r="L76" s="14"/>
      <c r="M76" s="14"/>
      <c r="N76" s="14"/>
      <c r="O76" s="14"/>
    </row>
    <row r="77" spans="1:15">
      <c r="A77" s="9">
        <v>26</v>
      </c>
      <c r="B77" s="47"/>
      <c r="C77" s="47"/>
      <c r="D77" s="126" t="s">
        <v>120</v>
      </c>
      <c r="E77" s="70">
        <v>5000</v>
      </c>
      <c r="F77" s="21">
        <f t="shared" si="1"/>
        <v>2500</v>
      </c>
      <c r="G77" s="72"/>
      <c r="H77" s="71">
        <v>2</v>
      </c>
      <c r="I77" s="9" t="s">
        <v>38</v>
      </c>
      <c r="J77" s="14"/>
      <c r="K77" s="14"/>
      <c r="L77" s="14"/>
      <c r="M77" s="14"/>
      <c r="N77" s="14"/>
      <c r="O77" s="14"/>
    </row>
    <row r="78" spans="1:15">
      <c r="A78" s="9">
        <v>27</v>
      </c>
      <c r="B78" s="47"/>
      <c r="C78" s="47"/>
      <c r="D78" s="126" t="s">
        <v>121</v>
      </c>
      <c r="E78" s="70">
        <v>9000</v>
      </c>
      <c r="F78" s="21">
        <f t="shared" si="1"/>
        <v>3000</v>
      </c>
      <c r="G78" s="72"/>
      <c r="H78" s="71">
        <v>3</v>
      </c>
      <c r="I78" s="9" t="s">
        <v>38</v>
      </c>
      <c r="J78" s="14"/>
      <c r="K78" s="14"/>
      <c r="L78" s="14"/>
      <c r="M78" s="14"/>
      <c r="N78" s="14"/>
      <c r="O78" s="14"/>
    </row>
    <row r="79" spans="1:15">
      <c r="A79" s="9">
        <v>28</v>
      </c>
      <c r="B79" s="47"/>
      <c r="C79" s="47"/>
      <c r="D79" s="126" t="s">
        <v>122</v>
      </c>
      <c r="E79" s="70">
        <v>90000</v>
      </c>
      <c r="F79" s="21">
        <f t="shared" si="1"/>
        <v>30000</v>
      </c>
      <c r="G79" s="72"/>
      <c r="H79" s="71">
        <v>3</v>
      </c>
      <c r="I79" s="9" t="s">
        <v>26</v>
      </c>
      <c r="J79" s="14"/>
      <c r="K79" s="14"/>
      <c r="L79" s="14"/>
      <c r="M79" s="14"/>
      <c r="N79" s="14"/>
      <c r="O79" s="14"/>
    </row>
    <row r="80" spans="1:15" s="1" customFormat="1">
      <c r="A80" s="9">
        <v>29</v>
      </c>
      <c r="B80" s="63"/>
      <c r="C80" s="63"/>
      <c r="D80" s="127" t="s">
        <v>28</v>
      </c>
      <c r="E80" s="68"/>
      <c r="F80" s="21"/>
      <c r="G80" s="73"/>
      <c r="H80" s="71"/>
      <c r="I80" s="25"/>
      <c r="J80" s="26"/>
      <c r="K80" s="26"/>
      <c r="L80" s="26"/>
      <c r="M80" s="26"/>
      <c r="N80" s="26"/>
      <c r="O80" s="26"/>
    </row>
    <row r="81" spans="1:15">
      <c r="A81" s="9">
        <v>30</v>
      </c>
      <c r="B81" s="47"/>
      <c r="C81" s="47"/>
      <c r="D81" s="126" t="s">
        <v>123</v>
      </c>
      <c r="E81" s="70">
        <v>860000</v>
      </c>
      <c r="F81" s="21">
        <f t="shared" si="1"/>
        <v>860000</v>
      </c>
      <c r="G81" s="72"/>
      <c r="H81" s="71">
        <v>1</v>
      </c>
      <c r="I81" s="9" t="s">
        <v>31</v>
      </c>
      <c r="J81" s="14"/>
      <c r="K81" s="14"/>
      <c r="L81" s="14"/>
      <c r="M81" s="14"/>
      <c r="N81" s="14"/>
      <c r="O81" s="14"/>
    </row>
    <row r="82" spans="1:15" s="102" customFormat="1" ht="42">
      <c r="A82" s="101"/>
      <c r="B82" s="95"/>
      <c r="C82" s="95"/>
      <c r="D82" s="64" t="s">
        <v>124</v>
      </c>
      <c r="E82" s="65">
        <f>SUM(E83:E94)</f>
        <v>109937000</v>
      </c>
      <c r="F82" s="103"/>
      <c r="G82" s="104"/>
      <c r="H82" s="105"/>
      <c r="I82" s="106"/>
      <c r="J82" s="101"/>
      <c r="K82" s="101"/>
      <c r="L82" s="101"/>
      <c r="M82" s="101"/>
      <c r="N82" s="101"/>
      <c r="O82" s="101"/>
    </row>
    <row r="83" spans="1:15" s="1" customFormat="1">
      <c r="A83" s="26"/>
      <c r="B83" s="63"/>
      <c r="C83" s="63"/>
      <c r="D83" s="127" t="s">
        <v>25</v>
      </c>
      <c r="E83" s="68"/>
      <c r="F83" s="21"/>
      <c r="G83" s="73"/>
      <c r="H83" s="71"/>
      <c r="I83" s="25"/>
      <c r="J83" s="26"/>
      <c r="K83" s="26"/>
      <c r="L83" s="26"/>
      <c r="M83" s="26"/>
      <c r="N83" s="26"/>
      <c r="O83" s="26"/>
    </row>
    <row r="84" spans="1:15" ht="42">
      <c r="A84" s="9">
        <v>1</v>
      </c>
      <c r="B84" s="47"/>
      <c r="C84" s="47"/>
      <c r="D84" s="126" t="s">
        <v>125</v>
      </c>
      <c r="E84" s="70">
        <v>9600000</v>
      </c>
      <c r="F84" s="21">
        <f t="shared" si="1"/>
        <v>2400000</v>
      </c>
      <c r="G84" s="72"/>
      <c r="H84" s="71">
        <v>4</v>
      </c>
      <c r="I84" s="9" t="s">
        <v>32</v>
      </c>
      <c r="J84" s="14"/>
      <c r="K84" s="14"/>
      <c r="L84" s="14"/>
      <c r="M84" s="14"/>
      <c r="N84" s="14"/>
      <c r="O84" s="14"/>
    </row>
    <row r="85" spans="1:15">
      <c r="A85" s="9"/>
      <c r="B85" s="47"/>
      <c r="C85" s="47"/>
      <c r="D85" s="126" t="s">
        <v>126</v>
      </c>
      <c r="E85" s="70">
        <v>6300000</v>
      </c>
      <c r="F85" s="21">
        <f t="shared" si="1"/>
        <v>6300000</v>
      </c>
      <c r="G85" s="72"/>
      <c r="H85" s="71">
        <v>1</v>
      </c>
      <c r="I85" s="9" t="s">
        <v>32</v>
      </c>
      <c r="J85" s="14"/>
      <c r="K85" s="14"/>
      <c r="L85" s="14"/>
      <c r="M85" s="14"/>
      <c r="N85" s="14"/>
      <c r="O85" s="14"/>
    </row>
    <row r="86" spans="1:15" s="1" customFormat="1">
      <c r="A86" s="25"/>
      <c r="B86" s="63"/>
      <c r="C86" s="63"/>
      <c r="D86" s="127" t="s">
        <v>28</v>
      </c>
      <c r="E86" s="68"/>
      <c r="F86" s="21"/>
      <c r="G86" s="73"/>
      <c r="H86" s="71"/>
      <c r="I86" s="25"/>
      <c r="J86" s="26"/>
      <c r="K86" s="26"/>
      <c r="L86" s="26"/>
      <c r="M86" s="26"/>
      <c r="N86" s="26"/>
      <c r="O86" s="26"/>
    </row>
    <row r="87" spans="1:15">
      <c r="A87" s="9">
        <v>2</v>
      </c>
      <c r="B87" s="47"/>
      <c r="C87" s="47"/>
      <c r="D87" s="130" t="s">
        <v>127</v>
      </c>
      <c r="E87" s="70">
        <v>261000</v>
      </c>
      <c r="F87" s="21">
        <f t="shared" si="1"/>
        <v>261000</v>
      </c>
      <c r="G87" s="72"/>
      <c r="H87" s="71">
        <v>1</v>
      </c>
      <c r="I87" s="9" t="s">
        <v>41</v>
      </c>
      <c r="J87" s="14"/>
      <c r="K87" s="14"/>
      <c r="L87" s="14"/>
      <c r="M87" s="14"/>
      <c r="N87" s="14"/>
      <c r="O87" s="14"/>
    </row>
    <row r="88" spans="1:15" ht="42">
      <c r="A88" s="36">
        <v>3</v>
      </c>
      <c r="B88" s="76"/>
      <c r="C88" s="76"/>
      <c r="D88" s="129" t="s">
        <v>128</v>
      </c>
      <c r="E88" s="77">
        <v>472000</v>
      </c>
      <c r="F88" s="37">
        <f t="shared" si="1"/>
        <v>472000</v>
      </c>
      <c r="G88" s="78"/>
      <c r="H88" s="115">
        <v>1</v>
      </c>
      <c r="I88" s="36" t="s">
        <v>41</v>
      </c>
      <c r="J88" s="46"/>
      <c r="K88" s="46"/>
      <c r="L88" s="46"/>
      <c r="M88" s="46"/>
      <c r="N88" s="46"/>
      <c r="O88" s="46"/>
    </row>
    <row r="89" spans="1:15">
      <c r="A89" s="41">
        <v>4</v>
      </c>
      <c r="B89" s="52"/>
      <c r="C89" s="52"/>
      <c r="D89" s="155" t="s">
        <v>129</v>
      </c>
      <c r="E89" s="144">
        <v>404000</v>
      </c>
      <c r="F89" s="145">
        <f t="shared" si="1"/>
        <v>404000</v>
      </c>
      <c r="G89" s="154"/>
      <c r="H89" s="147">
        <v>1</v>
      </c>
      <c r="I89" s="41" t="s">
        <v>41</v>
      </c>
      <c r="J89" s="53"/>
      <c r="K89" s="53"/>
      <c r="L89" s="53"/>
      <c r="M89" s="53"/>
      <c r="N89" s="53"/>
      <c r="O89" s="53"/>
    </row>
    <row r="90" spans="1:15">
      <c r="A90" s="9">
        <v>5</v>
      </c>
      <c r="B90" s="47"/>
      <c r="C90" s="47"/>
      <c r="D90" s="130" t="s">
        <v>130</v>
      </c>
      <c r="E90" s="70">
        <v>20000000</v>
      </c>
      <c r="F90" s="21">
        <f t="shared" si="1"/>
        <v>20000000</v>
      </c>
      <c r="G90" s="72"/>
      <c r="H90" s="71">
        <v>1</v>
      </c>
      <c r="I90" s="9" t="s">
        <v>31</v>
      </c>
      <c r="J90" s="14"/>
      <c r="K90" s="14"/>
      <c r="L90" s="14"/>
      <c r="M90" s="14"/>
      <c r="N90" s="14"/>
      <c r="O90" s="14"/>
    </row>
    <row r="91" spans="1:15">
      <c r="A91" s="9">
        <v>6</v>
      </c>
      <c r="B91" s="47"/>
      <c r="C91" s="47"/>
      <c r="D91" s="130" t="s">
        <v>131</v>
      </c>
      <c r="E91" s="70">
        <v>20000000</v>
      </c>
      <c r="F91" s="21">
        <f t="shared" si="1"/>
        <v>20000000</v>
      </c>
      <c r="G91" s="72"/>
      <c r="H91" s="71">
        <v>1</v>
      </c>
      <c r="I91" s="9" t="s">
        <v>31</v>
      </c>
      <c r="J91" s="14"/>
      <c r="K91" s="14"/>
      <c r="L91" s="14"/>
      <c r="M91" s="14"/>
      <c r="N91" s="14"/>
      <c r="O91" s="14"/>
    </row>
    <row r="92" spans="1:15" ht="27" customHeight="1">
      <c r="A92" s="9">
        <v>7</v>
      </c>
      <c r="B92" s="47"/>
      <c r="C92" s="47"/>
      <c r="D92" s="130" t="s">
        <v>132</v>
      </c>
      <c r="E92" s="70">
        <v>20000000</v>
      </c>
      <c r="F92" s="21">
        <f t="shared" si="1"/>
        <v>20000000</v>
      </c>
      <c r="G92" s="72"/>
      <c r="H92" s="71">
        <v>1</v>
      </c>
      <c r="I92" s="9" t="s">
        <v>31</v>
      </c>
      <c r="J92" s="14"/>
      <c r="K92" s="14"/>
      <c r="L92" s="14"/>
      <c r="M92" s="14"/>
      <c r="N92" s="14"/>
      <c r="O92" s="14"/>
    </row>
    <row r="93" spans="1:15">
      <c r="A93" s="9">
        <v>8</v>
      </c>
      <c r="B93" s="47"/>
      <c r="C93" s="47"/>
      <c r="D93" s="130" t="s">
        <v>133</v>
      </c>
      <c r="E93" s="70">
        <v>25800000</v>
      </c>
      <c r="F93" s="21">
        <f t="shared" si="1"/>
        <v>25800000</v>
      </c>
      <c r="G93" s="72"/>
      <c r="H93" s="71">
        <v>1</v>
      </c>
      <c r="I93" s="9" t="s">
        <v>31</v>
      </c>
      <c r="J93" s="14"/>
      <c r="K93" s="14"/>
      <c r="L93" s="14"/>
      <c r="M93" s="14"/>
      <c r="N93" s="14"/>
      <c r="O93" s="14"/>
    </row>
    <row r="94" spans="1:15" ht="25.5" customHeight="1">
      <c r="A94" s="14">
        <v>9</v>
      </c>
      <c r="B94" s="47"/>
      <c r="C94" s="47"/>
      <c r="D94" s="126" t="s">
        <v>134</v>
      </c>
      <c r="E94" s="70">
        <v>7100000</v>
      </c>
      <c r="F94" s="21">
        <f t="shared" si="1"/>
        <v>7100000</v>
      </c>
      <c r="G94" s="72"/>
      <c r="H94" s="71">
        <v>1</v>
      </c>
      <c r="I94" s="9" t="s">
        <v>41</v>
      </c>
      <c r="J94" s="14"/>
      <c r="K94" s="14"/>
      <c r="L94" s="14"/>
      <c r="M94" s="14"/>
      <c r="N94" s="14"/>
      <c r="O94" s="14"/>
    </row>
    <row r="95" spans="1:15" s="87" customFormat="1">
      <c r="A95" s="88"/>
      <c r="B95" s="89"/>
      <c r="C95" s="89"/>
      <c r="D95" s="128" t="s">
        <v>47</v>
      </c>
      <c r="E95" s="75">
        <f>SUM(E96,E101,E104,E118)</f>
        <v>301506600</v>
      </c>
      <c r="F95" s="90"/>
      <c r="G95" s="91"/>
      <c r="H95" s="92"/>
      <c r="I95" s="93"/>
      <c r="J95" s="88"/>
      <c r="K95" s="88"/>
      <c r="L95" s="88"/>
      <c r="M95" s="88"/>
      <c r="N95" s="88"/>
      <c r="O95" s="88"/>
    </row>
    <row r="96" spans="1:15" s="102" customFormat="1" ht="42">
      <c r="A96" s="101"/>
      <c r="B96" s="95"/>
      <c r="C96" s="95"/>
      <c r="D96" s="64" t="s">
        <v>48</v>
      </c>
      <c r="E96" s="65">
        <f>SUM(E97:E100)</f>
        <v>40000000</v>
      </c>
      <c r="F96" s="103"/>
      <c r="G96" s="104"/>
      <c r="H96" s="105"/>
      <c r="I96" s="106"/>
      <c r="J96" s="101"/>
      <c r="K96" s="101"/>
      <c r="L96" s="101"/>
      <c r="M96" s="101"/>
      <c r="N96" s="101"/>
      <c r="O96" s="101"/>
    </row>
    <row r="97" spans="1:15" s="1" customFormat="1">
      <c r="A97" s="26"/>
      <c r="B97" s="63"/>
      <c r="C97" s="63"/>
      <c r="D97" s="127" t="s">
        <v>25</v>
      </c>
      <c r="E97" s="68"/>
      <c r="F97" s="21"/>
      <c r="G97" s="73"/>
      <c r="H97" s="71"/>
      <c r="I97" s="25"/>
      <c r="J97" s="26"/>
      <c r="K97" s="26"/>
      <c r="L97" s="26"/>
      <c r="M97" s="26"/>
      <c r="N97" s="26"/>
      <c r="O97" s="26"/>
    </row>
    <row r="98" spans="1:15" ht="48" customHeight="1">
      <c r="A98" s="9">
        <v>1</v>
      </c>
      <c r="B98" s="47"/>
      <c r="C98" s="47"/>
      <c r="D98" s="126" t="s">
        <v>135</v>
      </c>
      <c r="E98" s="70">
        <v>22000000</v>
      </c>
      <c r="F98" s="21">
        <f t="shared" si="1"/>
        <v>1375000</v>
      </c>
      <c r="G98" s="72"/>
      <c r="H98" s="71">
        <v>16</v>
      </c>
      <c r="I98" s="9" t="s">
        <v>31</v>
      </c>
      <c r="J98" s="14"/>
      <c r="K98" s="14"/>
      <c r="L98" s="14"/>
      <c r="M98" s="14"/>
      <c r="N98" s="14"/>
      <c r="O98" s="14"/>
    </row>
    <row r="99" spans="1:15" s="1" customFormat="1">
      <c r="A99" s="25"/>
      <c r="B99" s="63"/>
      <c r="C99" s="63"/>
      <c r="D99" s="127" t="s">
        <v>28</v>
      </c>
      <c r="E99" s="68"/>
      <c r="F99" s="21"/>
      <c r="G99" s="73"/>
      <c r="H99" s="71"/>
      <c r="I99" s="25"/>
      <c r="J99" s="26"/>
      <c r="K99" s="26"/>
      <c r="L99" s="26"/>
      <c r="M99" s="26"/>
      <c r="N99" s="26"/>
      <c r="O99" s="26"/>
    </row>
    <row r="100" spans="1:15" ht="42">
      <c r="A100" s="9">
        <v>2</v>
      </c>
      <c r="B100" s="47"/>
      <c r="C100" s="47"/>
      <c r="D100" s="126" t="s">
        <v>136</v>
      </c>
      <c r="E100" s="70">
        <v>18000000</v>
      </c>
      <c r="F100" s="21">
        <f t="shared" si="1"/>
        <v>18000000</v>
      </c>
      <c r="G100" s="72"/>
      <c r="H100" s="71">
        <v>1</v>
      </c>
      <c r="I100" s="9" t="s">
        <v>31</v>
      </c>
      <c r="J100" s="14"/>
      <c r="K100" s="14"/>
      <c r="L100" s="14"/>
      <c r="M100" s="14"/>
      <c r="N100" s="14"/>
      <c r="O100" s="14"/>
    </row>
    <row r="101" spans="1:15" s="102" customFormat="1">
      <c r="A101" s="101"/>
      <c r="B101" s="95"/>
      <c r="C101" s="95"/>
      <c r="D101" s="64" t="s">
        <v>49</v>
      </c>
      <c r="E101" s="65">
        <f>SUM(E102:E103)</f>
        <v>9300000</v>
      </c>
      <c r="F101" s="103"/>
      <c r="G101" s="104"/>
      <c r="H101" s="105"/>
      <c r="I101" s="106"/>
      <c r="J101" s="101"/>
      <c r="K101" s="101"/>
      <c r="L101" s="101"/>
      <c r="M101" s="101"/>
      <c r="N101" s="101"/>
      <c r="O101" s="101"/>
    </row>
    <row r="102" spans="1:15" s="1" customFormat="1">
      <c r="A102" s="26"/>
      <c r="B102" s="63"/>
      <c r="C102" s="63"/>
      <c r="D102" s="127" t="s">
        <v>28</v>
      </c>
      <c r="E102" s="68"/>
      <c r="F102" s="21"/>
      <c r="G102" s="73"/>
      <c r="H102" s="71"/>
      <c r="I102" s="25"/>
      <c r="J102" s="26"/>
      <c r="K102" s="26"/>
      <c r="L102" s="26"/>
      <c r="M102" s="26"/>
      <c r="N102" s="26"/>
      <c r="O102" s="26"/>
    </row>
    <row r="103" spans="1:15">
      <c r="A103" s="24">
        <v>1</v>
      </c>
      <c r="B103" s="47"/>
      <c r="C103" s="47"/>
      <c r="D103" s="126" t="s">
        <v>137</v>
      </c>
      <c r="E103" s="70">
        <v>9300000</v>
      </c>
      <c r="F103" s="21">
        <f t="shared" si="1"/>
        <v>1162500</v>
      </c>
      <c r="G103" s="72"/>
      <c r="H103" s="71">
        <v>8</v>
      </c>
      <c r="I103" s="9" t="s">
        <v>29</v>
      </c>
      <c r="J103" s="14"/>
      <c r="K103" s="14"/>
      <c r="L103" s="14"/>
      <c r="M103" s="14"/>
      <c r="N103" s="14"/>
      <c r="O103" s="14"/>
    </row>
    <row r="104" spans="1:15" s="102" customFormat="1">
      <c r="A104" s="101"/>
      <c r="B104" s="95"/>
      <c r="C104" s="95"/>
      <c r="D104" s="64" t="s">
        <v>50</v>
      </c>
      <c r="E104" s="65">
        <f>SUM(E105:E117)</f>
        <v>155805600</v>
      </c>
      <c r="F104" s="103"/>
      <c r="G104" s="104"/>
      <c r="H104" s="105"/>
      <c r="I104" s="106"/>
      <c r="J104" s="101"/>
      <c r="K104" s="101"/>
      <c r="L104" s="101"/>
      <c r="M104" s="101"/>
      <c r="N104" s="101"/>
      <c r="O104" s="101"/>
    </row>
    <row r="105" spans="1:15" s="1" customFormat="1">
      <c r="A105" s="26"/>
      <c r="B105" s="63"/>
      <c r="C105" s="63"/>
      <c r="D105" s="127" t="s">
        <v>28</v>
      </c>
      <c r="E105" s="68"/>
      <c r="F105" s="21"/>
      <c r="G105" s="73"/>
      <c r="H105" s="71"/>
      <c r="I105" s="25"/>
      <c r="J105" s="26"/>
      <c r="K105" s="26"/>
      <c r="L105" s="26"/>
      <c r="M105" s="26"/>
      <c r="N105" s="26"/>
      <c r="O105" s="26"/>
    </row>
    <row r="106" spans="1:15" ht="42">
      <c r="A106" s="13">
        <v>1</v>
      </c>
      <c r="B106" s="47"/>
      <c r="C106" s="47"/>
      <c r="D106" s="126" t="s">
        <v>138</v>
      </c>
      <c r="E106" s="70">
        <v>8000000</v>
      </c>
      <c r="F106" s="21">
        <f t="shared" si="1"/>
        <v>8000000</v>
      </c>
      <c r="G106" s="72"/>
      <c r="H106" s="71">
        <v>1</v>
      </c>
      <c r="I106" s="9" t="s">
        <v>41</v>
      </c>
      <c r="J106" s="14"/>
      <c r="K106" s="14"/>
      <c r="L106" s="14"/>
      <c r="M106" s="14"/>
      <c r="N106" s="14"/>
      <c r="O106" s="14"/>
    </row>
    <row r="107" spans="1:15" ht="42">
      <c r="A107" s="13">
        <v>2</v>
      </c>
      <c r="B107" s="47"/>
      <c r="C107" s="47"/>
      <c r="D107" s="126" t="s">
        <v>139</v>
      </c>
      <c r="E107" s="70">
        <v>15882000</v>
      </c>
      <c r="F107" s="21">
        <f t="shared" si="1"/>
        <v>15882000</v>
      </c>
      <c r="G107" s="72"/>
      <c r="H107" s="71">
        <v>1</v>
      </c>
      <c r="I107" s="9" t="s">
        <v>41</v>
      </c>
      <c r="J107" s="14"/>
      <c r="K107" s="14"/>
      <c r="L107" s="14"/>
      <c r="M107" s="14"/>
      <c r="N107" s="14"/>
      <c r="O107" s="14"/>
    </row>
    <row r="108" spans="1:15" ht="42">
      <c r="A108" s="13">
        <v>3</v>
      </c>
      <c r="B108" s="47"/>
      <c r="C108" s="47"/>
      <c r="D108" s="126" t="s">
        <v>140</v>
      </c>
      <c r="E108" s="70">
        <v>4500000</v>
      </c>
      <c r="F108" s="21">
        <f t="shared" si="1"/>
        <v>4500000</v>
      </c>
      <c r="G108" s="72"/>
      <c r="H108" s="71">
        <v>1</v>
      </c>
      <c r="I108" s="9" t="s">
        <v>41</v>
      </c>
      <c r="J108" s="14"/>
      <c r="K108" s="14"/>
      <c r="L108" s="14"/>
      <c r="M108" s="14"/>
      <c r="N108" s="14"/>
      <c r="O108" s="14"/>
    </row>
    <row r="109" spans="1:15" ht="42">
      <c r="A109" s="13">
        <v>4</v>
      </c>
      <c r="B109" s="47"/>
      <c r="C109" s="47"/>
      <c r="D109" s="126" t="s">
        <v>141</v>
      </c>
      <c r="E109" s="70">
        <v>3592000</v>
      </c>
      <c r="F109" s="21">
        <f t="shared" si="1"/>
        <v>3592000</v>
      </c>
      <c r="G109" s="72"/>
      <c r="H109" s="71">
        <v>1</v>
      </c>
      <c r="I109" s="9" t="s">
        <v>41</v>
      </c>
      <c r="J109" s="14"/>
      <c r="K109" s="14"/>
      <c r="L109" s="14"/>
      <c r="M109" s="14"/>
      <c r="N109" s="14"/>
      <c r="O109" s="14"/>
    </row>
    <row r="110" spans="1:15" ht="42">
      <c r="A110" s="39">
        <v>5</v>
      </c>
      <c r="B110" s="76"/>
      <c r="C110" s="76"/>
      <c r="D110" s="129" t="s">
        <v>142</v>
      </c>
      <c r="E110" s="77">
        <v>5832000</v>
      </c>
      <c r="F110" s="37">
        <f t="shared" si="1"/>
        <v>5832000</v>
      </c>
      <c r="G110" s="78"/>
      <c r="H110" s="115">
        <v>1</v>
      </c>
      <c r="I110" s="36" t="s">
        <v>41</v>
      </c>
      <c r="J110" s="46"/>
      <c r="K110" s="46"/>
      <c r="L110" s="46"/>
      <c r="M110" s="46"/>
      <c r="N110" s="46"/>
      <c r="O110" s="46"/>
    </row>
    <row r="111" spans="1:15" ht="42">
      <c r="A111" s="45">
        <v>6</v>
      </c>
      <c r="B111" s="52"/>
      <c r="C111" s="52"/>
      <c r="D111" s="143" t="s">
        <v>143</v>
      </c>
      <c r="E111" s="144">
        <v>6282000</v>
      </c>
      <c r="F111" s="145">
        <f t="shared" si="1"/>
        <v>6282000</v>
      </c>
      <c r="G111" s="154"/>
      <c r="H111" s="147">
        <v>1</v>
      </c>
      <c r="I111" s="41" t="s">
        <v>41</v>
      </c>
      <c r="J111" s="53"/>
      <c r="K111" s="53"/>
      <c r="L111" s="53"/>
      <c r="M111" s="53"/>
      <c r="N111" s="53"/>
      <c r="O111" s="53"/>
    </row>
    <row r="112" spans="1:15" ht="63">
      <c r="A112" s="13">
        <v>7</v>
      </c>
      <c r="B112" s="47"/>
      <c r="C112" s="47"/>
      <c r="D112" s="126" t="s">
        <v>144</v>
      </c>
      <c r="E112" s="70">
        <v>1999600</v>
      </c>
      <c r="F112" s="21">
        <f t="shared" si="1"/>
        <v>1999600</v>
      </c>
      <c r="G112" s="72"/>
      <c r="H112" s="71">
        <v>1</v>
      </c>
      <c r="I112" s="9" t="s">
        <v>41</v>
      </c>
      <c r="J112" s="14"/>
      <c r="K112" s="14"/>
      <c r="L112" s="14"/>
      <c r="M112" s="14"/>
      <c r="N112" s="14"/>
      <c r="O112" s="14"/>
    </row>
    <row r="113" spans="1:15">
      <c r="A113" s="13">
        <v>8</v>
      </c>
      <c r="B113" s="47"/>
      <c r="C113" s="47"/>
      <c r="D113" s="126" t="s">
        <v>145</v>
      </c>
      <c r="E113" s="70">
        <v>1518000</v>
      </c>
      <c r="F113" s="21">
        <f t="shared" si="1"/>
        <v>1518000</v>
      </c>
      <c r="G113" s="72"/>
      <c r="H113" s="71">
        <v>1</v>
      </c>
      <c r="I113" s="9" t="s">
        <v>41</v>
      </c>
      <c r="J113" s="14"/>
      <c r="K113" s="14"/>
      <c r="L113" s="14"/>
      <c r="M113" s="14"/>
      <c r="N113" s="14"/>
      <c r="O113" s="14"/>
    </row>
    <row r="114" spans="1:15" ht="42">
      <c r="A114" s="13">
        <v>9</v>
      </c>
      <c r="B114" s="47"/>
      <c r="C114" s="47"/>
      <c r="D114" s="126" t="s">
        <v>146</v>
      </c>
      <c r="E114" s="70">
        <v>4300000</v>
      </c>
      <c r="F114" s="21">
        <f t="shared" si="1"/>
        <v>4300000</v>
      </c>
      <c r="G114" s="72"/>
      <c r="H114" s="71">
        <v>1</v>
      </c>
      <c r="I114" s="9" t="s">
        <v>41</v>
      </c>
      <c r="J114" s="14"/>
      <c r="K114" s="14"/>
      <c r="L114" s="14"/>
      <c r="M114" s="14"/>
      <c r="N114" s="14"/>
      <c r="O114" s="14"/>
    </row>
    <row r="115" spans="1:15" ht="42">
      <c r="A115" s="13">
        <v>10</v>
      </c>
      <c r="B115" s="47"/>
      <c r="C115" s="47"/>
      <c r="D115" s="126" t="s">
        <v>147</v>
      </c>
      <c r="E115" s="70">
        <v>50000000</v>
      </c>
      <c r="F115" s="21">
        <f t="shared" ref="F115:F128" si="2">E115/H115</f>
        <v>50000000</v>
      </c>
      <c r="G115" s="72"/>
      <c r="H115" s="71">
        <v>1</v>
      </c>
      <c r="I115" s="9" t="s">
        <v>41</v>
      </c>
      <c r="J115" s="14"/>
      <c r="K115" s="14"/>
      <c r="L115" s="14"/>
      <c r="M115" s="14"/>
      <c r="N115" s="14"/>
      <c r="O115" s="14"/>
    </row>
    <row r="116" spans="1:15" ht="42">
      <c r="A116" s="13">
        <v>11</v>
      </c>
      <c r="B116" s="47"/>
      <c r="C116" s="47"/>
      <c r="D116" s="126" t="s">
        <v>148</v>
      </c>
      <c r="E116" s="70">
        <v>50000000</v>
      </c>
      <c r="F116" s="21">
        <f t="shared" si="2"/>
        <v>50000000</v>
      </c>
      <c r="G116" s="72"/>
      <c r="H116" s="71">
        <v>1</v>
      </c>
      <c r="I116" s="9" t="s">
        <v>41</v>
      </c>
      <c r="J116" s="14"/>
      <c r="K116" s="14"/>
      <c r="L116" s="14"/>
      <c r="M116" s="14"/>
      <c r="N116" s="14"/>
      <c r="O116" s="14"/>
    </row>
    <row r="117" spans="1:15">
      <c r="A117" s="13">
        <v>12</v>
      </c>
      <c r="B117" s="47"/>
      <c r="C117" s="47"/>
      <c r="D117" s="130" t="s">
        <v>149</v>
      </c>
      <c r="E117" s="70">
        <v>3900000</v>
      </c>
      <c r="F117" s="21">
        <f t="shared" si="2"/>
        <v>3900000</v>
      </c>
      <c r="G117" s="72"/>
      <c r="H117" s="71">
        <v>1</v>
      </c>
      <c r="I117" s="9" t="s">
        <v>41</v>
      </c>
      <c r="J117" s="14"/>
      <c r="K117" s="14"/>
      <c r="L117" s="14"/>
      <c r="M117" s="14"/>
      <c r="N117" s="14"/>
      <c r="O117" s="14"/>
    </row>
    <row r="118" spans="1:15" s="102" customFormat="1">
      <c r="A118" s="101"/>
      <c r="B118" s="95"/>
      <c r="C118" s="95"/>
      <c r="D118" s="64" t="s">
        <v>51</v>
      </c>
      <c r="E118" s="65">
        <f>SUM(E119:E128)</f>
        <v>96401000</v>
      </c>
      <c r="F118" s="103"/>
      <c r="G118" s="104"/>
      <c r="H118" s="105"/>
      <c r="I118" s="106"/>
      <c r="J118" s="101"/>
      <c r="K118" s="101"/>
      <c r="L118" s="101"/>
      <c r="M118" s="101"/>
      <c r="N118" s="101"/>
      <c r="O118" s="101"/>
    </row>
    <row r="119" spans="1:15" s="1" customFormat="1">
      <c r="A119" s="26"/>
      <c r="B119" s="63"/>
      <c r="C119" s="63"/>
      <c r="D119" s="127" t="s">
        <v>28</v>
      </c>
      <c r="E119" s="68"/>
      <c r="F119" s="21"/>
      <c r="G119" s="73"/>
      <c r="H119" s="71"/>
      <c r="I119" s="25"/>
      <c r="J119" s="26"/>
      <c r="K119" s="26"/>
      <c r="L119" s="26"/>
      <c r="M119" s="26"/>
      <c r="N119" s="26"/>
      <c r="O119" s="26"/>
    </row>
    <row r="120" spans="1:15" ht="42">
      <c r="A120" s="13">
        <v>1</v>
      </c>
      <c r="B120" s="47"/>
      <c r="C120" s="47"/>
      <c r="D120" s="126" t="s">
        <v>150</v>
      </c>
      <c r="E120" s="70">
        <v>26745000</v>
      </c>
      <c r="F120" s="21">
        <f t="shared" si="2"/>
        <v>26745000</v>
      </c>
      <c r="G120" s="72"/>
      <c r="H120" s="71">
        <v>1</v>
      </c>
      <c r="I120" s="9" t="s">
        <v>31</v>
      </c>
      <c r="J120" s="14"/>
      <c r="K120" s="14"/>
      <c r="L120" s="14"/>
      <c r="M120" s="14"/>
      <c r="N120" s="14"/>
      <c r="O120" s="14"/>
    </row>
    <row r="121" spans="1:15" ht="42">
      <c r="A121" s="13">
        <v>2</v>
      </c>
      <c r="B121" s="47"/>
      <c r="C121" s="47"/>
      <c r="D121" s="126" t="s">
        <v>151</v>
      </c>
      <c r="E121" s="70">
        <v>1000000</v>
      </c>
      <c r="F121" s="21">
        <f t="shared" si="2"/>
        <v>1000000</v>
      </c>
      <c r="G121" s="72"/>
      <c r="H121" s="71">
        <v>1</v>
      </c>
      <c r="I121" s="9" t="s">
        <v>31</v>
      </c>
      <c r="J121" s="14"/>
      <c r="K121" s="14"/>
      <c r="L121" s="14"/>
      <c r="M121" s="14"/>
      <c r="N121" s="14"/>
      <c r="O121" s="14"/>
    </row>
    <row r="122" spans="1:15" ht="42">
      <c r="A122" s="13">
        <v>3</v>
      </c>
      <c r="B122" s="47"/>
      <c r="C122" s="47"/>
      <c r="D122" s="126" t="s">
        <v>152</v>
      </c>
      <c r="E122" s="70">
        <v>11181000</v>
      </c>
      <c r="F122" s="21">
        <f t="shared" si="2"/>
        <v>11181000</v>
      </c>
      <c r="G122" s="72"/>
      <c r="H122" s="71">
        <v>1</v>
      </c>
      <c r="I122" s="9" t="s">
        <v>31</v>
      </c>
      <c r="J122" s="14"/>
      <c r="K122" s="14"/>
      <c r="L122" s="14"/>
      <c r="M122" s="14"/>
      <c r="N122" s="14"/>
      <c r="O122" s="14"/>
    </row>
    <row r="123" spans="1:15" ht="42">
      <c r="A123" s="13">
        <v>4</v>
      </c>
      <c r="B123" s="47"/>
      <c r="C123" s="47"/>
      <c r="D123" s="126" t="s">
        <v>153</v>
      </c>
      <c r="E123" s="70">
        <v>920000</v>
      </c>
      <c r="F123" s="21">
        <f t="shared" si="2"/>
        <v>920000</v>
      </c>
      <c r="G123" s="72"/>
      <c r="H123" s="71">
        <v>1</v>
      </c>
      <c r="I123" s="9" t="s">
        <v>31</v>
      </c>
      <c r="J123" s="14"/>
      <c r="K123" s="14"/>
      <c r="L123" s="14"/>
      <c r="M123" s="14"/>
      <c r="N123" s="14"/>
      <c r="O123" s="14"/>
    </row>
    <row r="124" spans="1:15" ht="42">
      <c r="A124" s="13">
        <v>5</v>
      </c>
      <c r="B124" s="47"/>
      <c r="C124" s="47"/>
      <c r="D124" s="126" t="s">
        <v>154</v>
      </c>
      <c r="E124" s="70">
        <v>1150000</v>
      </c>
      <c r="F124" s="21">
        <f t="shared" si="2"/>
        <v>1150000</v>
      </c>
      <c r="G124" s="72"/>
      <c r="H124" s="71">
        <v>1</v>
      </c>
      <c r="I124" s="9" t="s">
        <v>31</v>
      </c>
      <c r="J124" s="14"/>
      <c r="K124" s="14"/>
      <c r="L124" s="14"/>
      <c r="M124" s="14"/>
      <c r="N124" s="14"/>
      <c r="O124" s="14"/>
    </row>
    <row r="125" spans="1:15" ht="42">
      <c r="A125" s="13">
        <v>6</v>
      </c>
      <c r="B125" s="47"/>
      <c r="C125" s="47"/>
      <c r="D125" s="126" t="s">
        <v>155</v>
      </c>
      <c r="E125" s="70">
        <v>1000000</v>
      </c>
      <c r="F125" s="21">
        <f t="shared" si="2"/>
        <v>1000000</v>
      </c>
      <c r="G125" s="72"/>
      <c r="H125" s="71">
        <v>1</v>
      </c>
      <c r="I125" s="9" t="s">
        <v>31</v>
      </c>
      <c r="J125" s="14"/>
      <c r="K125" s="14"/>
      <c r="L125" s="14"/>
      <c r="M125" s="14"/>
      <c r="N125" s="14"/>
      <c r="O125" s="14"/>
    </row>
    <row r="126" spans="1:15" ht="42">
      <c r="A126" s="39">
        <v>7</v>
      </c>
      <c r="B126" s="76"/>
      <c r="C126" s="76"/>
      <c r="D126" s="129" t="s">
        <v>156</v>
      </c>
      <c r="E126" s="77">
        <v>2000000</v>
      </c>
      <c r="F126" s="37">
        <f t="shared" si="2"/>
        <v>2000000</v>
      </c>
      <c r="G126" s="78"/>
      <c r="H126" s="115">
        <v>1</v>
      </c>
      <c r="I126" s="36" t="s">
        <v>31</v>
      </c>
      <c r="J126" s="46"/>
      <c r="K126" s="46"/>
      <c r="L126" s="46"/>
      <c r="M126" s="46"/>
      <c r="N126" s="46"/>
      <c r="O126" s="46"/>
    </row>
    <row r="127" spans="1:15" ht="63">
      <c r="A127" s="45">
        <v>8</v>
      </c>
      <c r="B127" s="52"/>
      <c r="C127" s="52"/>
      <c r="D127" s="143" t="s">
        <v>157</v>
      </c>
      <c r="E127" s="144">
        <v>49400000</v>
      </c>
      <c r="F127" s="145">
        <f t="shared" si="2"/>
        <v>49400000</v>
      </c>
      <c r="G127" s="154"/>
      <c r="H127" s="147">
        <v>1</v>
      </c>
      <c r="I127" s="41" t="s">
        <v>31</v>
      </c>
      <c r="J127" s="53"/>
      <c r="K127" s="53"/>
      <c r="L127" s="53"/>
      <c r="M127" s="53"/>
      <c r="N127" s="53"/>
      <c r="O127" s="53"/>
    </row>
    <row r="128" spans="1:15" ht="63">
      <c r="A128" s="39">
        <v>9</v>
      </c>
      <c r="B128" s="76"/>
      <c r="C128" s="76"/>
      <c r="D128" s="129" t="s">
        <v>158</v>
      </c>
      <c r="E128" s="77">
        <v>3005000</v>
      </c>
      <c r="F128" s="37">
        <f t="shared" si="2"/>
        <v>3005000</v>
      </c>
      <c r="G128" s="78"/>
      <c r="H128" s="115">
        <v>1</v>
      </c>
      <c r="I128" s="36" t="s">
        <v>31</v>
      </c>
      <c r="J128" s="46"/>
      <c r="K128" s="46"/>
      <c r="L128" s="46"/>
      <c r="M128" s="46"/>
      <c r="N128" s="46"/>
      <c r="O128" s="46"/>
    </row>
    <row r="130" spans="4:4">
      <c r="D130" s="2">
        <v>11</v>
      </c>
    </row>
  </sheetData>
  <mergeCells count="6">
    <mergeCell ref="H6:I6"/>
    <mergeCell ref="A1:O1"/>
    <mergeCell ref="A2:O2"/>
    <mergeCell ref="A3:O3"/>
    <mergeCell ref="H4:I4"/>
    <mergeCell ref="H5:I5"/>
  </mergeCells>
  <printOptions horizontalCentered="1"/>
  <pageMargins left="0.23622047244094491" right="0.23622047244094491" top="0.55118110236220474" bottom="0.35433070866141736" header="0.31496062992125984" footer="0.31496062992125984"/>
  <pageSetup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6"/>
  <sheetViews>
    <sheetView view="pageBreakPreview" zoomScale="90" zoomScaleNormal="80" zoomScaleSheetLayoutView="90" workbookViewId="0">
      <selection activeCell="J12" sqref="J12"/>
    </sheetView>
  </sheetViews>
  <sheetFormatPr defaultRowHeight="21"/>
  <cols>
    <col min="1" max="1" width="6.25" style="2" bestFit="1" customWidth="1"/>
    <col min="2" max="2" width="23.625" style="17" hidden="1" customWidth="1"/>
    <col min="3" max="3" width="16.5" style="17" hidden="1" customWidth="1"/>
    <col min="4" max="4" width="59.625" style="2" customWidth="1"/>
    <col min="5" max="5" width="11" style="18" customWidth="1"/>
    <col min="6" max="6" width="10.875" style="18" customWidth="1"/>
    <col min="7" max="7" width="10.25" style="19" bestFit="1" customWidth="1"/>
    <col min="8" max="8" width="5.125" style="20" bestFit="1" customWidth="1"/>
    <col min="9" max="9" width="7" style="20" customWidth="1"/>
    <col min="10" max="10" width="9.375" style="2" customWidth="1"/>
    <col min="11" max="11" width="23.5" style="2" customWidth="1"/>
    <col min="12" max="12" width="18.625" style="2" customWidth="1"/>
    <col min="13" max="13" width="14.375" style="2" hidden="1" customWidth="1"/>
    <col min="14" max="14" width="15.75" style="2" customWidth="1"/>
    <col min="15" max="15" width="17.375" style="2" customWidth="1"/>
    <col min="16" max="16" width="19.625" style="2" customWidth="1"/>
    <col min="17" max="16384" width="9" style="2"/>
  </cols>
  <sheetData>
    <row r="1" spans="1:15">
      <c r="A1" s="158" t="s">
        <v>30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</row>
    <row r="2" spans="1:15">
      <c r="A2" s="159" t="s">
        <v>173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</row>
    <row r="3" spans="1:15" ht="21.75" thickBot="1">
      <c r="A3" s="159" t="s">
        <v>0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</row>
    <row r="4" spans="1:15" s="1" customFormat="1">
      <c r="A4" s="54"/>
      <c r="B4" s="55"/>
      <c r="C4" s="55"/>
      <c r="D4" s="56"/>
      <c r="E4" s="31" t="s">
        <v>1</v>
      </c>
      <c r="F4" s="31" t="s">
        <v>1</v>
      </c>
      <c r="G4" s="32" t="s">
        <v>2</v>
      </c>
      <c r="H4" s="166" t="s">
        <v>3</v>
      </c>
      <c r="I4" s="167"/>
      <c r="J4" s="33" t="s">
        <v>4</v>
      </c>
      <c r="K4" s="32"/>
      <c r="L4" s="32"/>
      <c r="M4" s="32" t="s">
        <v>5</v>
      </c>
      <c r="N4" s="32" t="s">
        <v>6</v>
      </c>
      <c r="O4" s="56"/>
    </row>
    <row r="5" spans="1:15" s="1" customFormat="1">
      <c r="A5" s="34" t="s">
        <v>7</v>
      </c>
      <c r="B5" s="35" t="s">
        <v>8</v>
      </c>
      <c r="C5" s="4" t="s">
        <v>9</v>
      </c>
      <c r="D5" s="3" t="s">
        <v>10</v>
      </c>
      <c r="E5" s="5" t="s">
        <v>11</v>
      </c>
      <c r="F5" s="5" t="s">
        <v>11</v>
      </c>
      <c r="G5" s="3" t="s">
        <v>12</v>
      </c>
      <c r="H5" s="162" t="s">
        <v>13</v>
      </c>
      <c r="I5" s="163"/>
      <c r="J5" s="6" t="s">
        <v>14</v>
      </c>
      <c r="K5" s="3" t="s">
        <v>15</v>
      </c>
      <c r="L5" s="3" t="s">
        <v>16</v>
      </c>
      <c r="M5" s="3" t="s">
        <v>17</v>
      </c>
      <c r="N5" s="3" t="s">
        <v>18</v>
      </c>
      <c r="O5" s="6" t="s">
        <v>19</v>
      </c>
    </row>
    <row r="6" spans="1:15" s="1" customFormat="1">
      <c r="A6" s="34" t="s">
        <v>20</v>
      </c>
      <c r="B6" s="5"/>
      <c r="C6" s="5"/>
      <c r="D6" s="3"/>
      <c r="E6" s="8" t="s">
        <v>21</v>
      </c>
      <c r="F6" s="8" t="s">
        <v>22</v>
      </c>
      <c r="G6" s="7" t="s">
        <v>22</v>
      </c>
      <c r="H6" s="164" t="s">
        <v>12</v>
      </c>
      <c r="I6" s="165"/>
      <c r="J6" s="7" t="s">
        <v>23</v>
      </c>
      <c r="K6" s="7"/>
      <c r="L6" s="7"/>
      <c r="M6" s="7" t="s">
        <v>23</v>
      </c>
      <c r="N6" s="7" t="s">
        <v>24</v>
      </c>
      <c r="O6" s="7"/>
    </row>
    <row r="7" spans="1:15" s="87" customFormat="1" ht="63">
      <c r="A7" s="79"/>
      <c r="B7" s="80"/>
      <c r="C7" s="81"/>
      <c r="D7" s="61" t="s">
        <v>44</v>
      </c>
      <c r="E7" s="62">
        <f>SUM(E8)</f>
        <v>20000000</v>
      </c>
      <c r="F7" s="82"/>
      <c r="G7" s="83"/>
      <c r="H7" s="84"/>
      <c r="I7" s="84"/>
      <c r="J7" s="85"/>
      <c r="K7" s="85"/>
      <c r="L7" s="85"/>
      <c r="M7" s="85"/>
      <c r="N7" s="79"/>
      <c r="O7" s="86"/>
    </row>
    <row r="8" spans="1:15" s="102" customFormat="1">
      <c r="A8" s="94"/>
      <c r="B8" s="95"/>
      <c r="C8" s="96"/>
      <c r="D8" s="116" t="s">
        <v>57</v>
      </c>
      <c r="E8" s="65">
        <f>SUM(E9:E10)</f>
        <v>20000000</v>
      </c>
      <c r="F8" s="97"/>
      <c r="G8" s="98"/>
      <c r="H8" s="99"/>
      <c r="I8" s="99"/>
      <c r="J8" s="100"/>
      <c r="K8" s="100"/>
      <c r="L8" s="100"/>
      <c r="M8" s="100"/>
      <c r="N8" s="94"/>
      <c r="O8" s="101"/>
    </row>
    <row r="9" spans="1:15" s="1" customFormat="1">
      <c r="A9" s="25"/>
      <c r="B9" s="57" t="s">
        <v>34</v>
      </c>
      <c r="C9" s="25">
        <v>5900002002</v>
      </c>
      <c r="D9" s="117" t="s">
        <v>28</v>
      </c>
      <c r="E9" s="68"/>
      <c r="F9" s="22"/>
      <c r="G9" s="58"/>
      <c r="H9" s="69"/>
      <c r="I9" s="66"/>
      <c r="J9" s="59"/>
      <c r="K9" s="59"/>
      <c r="L9" s="59"/>
      <c r="M9" s="59" t="s">
        <v>35</v>
      </c>
      <c r="N9" s="60"/>
      <c r="O9" s="26"/>
    </row>
    <row r="10" spans="1:15">
      <c r="A10" s="9">
        <v>1</v>
      </c>
      <c r="B10" s="23" t="s">
        <v>36</v>
      </c>
      <c r="C10" s="9">
        <v>5900002004</v>
      </c>
      <c r="D10" s="118" t="s">
        <v>162</v>
      </c>
      <c r="E10" s="70">
        <v>20000000</v>
      </c>
      <c r="F10" s="21">
        <f t="shared" ref="F10" si="0">E10/H10</f>
        <v>20000000</v>
      </c>
      <c r="G10" s="27"/>
      <c r="H10" s="71">
        <v>1</v>
      </c>
      <c r="I10" s="10" t="s">
        <v>31</v>
      </c>
      <c r="J10" s="15"/>
      <c r="K10" s="16"/>
      <c r="L10" s="12"/>
      <c r="M10" s="13"/>
      <c r="N10" s="13"/>
      <c r="O10" s="14"/>
    </row>
    <row r="11" spans="1:15" s="102" customFormat="1" ht="42">
      <c r="A11" s="106"/>
      <c r="B11" s="95"/>
      <c r="C11" s="95"/>
      <c r="D11" s="64" t="s">
        <v>124</v>
      </c>
      <c r="E11" s="65">
        <f>SUM(E12:E13)</f>
        <v>5400000</v>
      </c>
      <c r="F11" s="103"/>
      <c r="G11" s="104"/>
      <c r="H11" s="105"/>
      <c r="I11" s="106"/>
      <c r="J11" s="101"/>
      <c r="K11" s="101"/>
      <c r="L11" s="101"/>
      <c r="M11" s="101"/>
      <c r="N11" s="101"/>
      <c r="O11" s="101"/>
    </row>
    <row r="12" spans="1:15">
      <c r="A12" s="9"/>
      <c r="B12" s="47"/>
      <c r="C12" s="47"/>
      <c r="D12" s="117" t="s">
        <v>28</v>
      </c>
      <c r="E12" s="48"/>
      <c r="F12" s="48"/>
      <c r="G12" s="72"/>
      <c r="H12" s="9"/>
      <c r="I12" s="9"/>
      <c r="J12" s="14"/>
      <c r="K12" s="14"/>
      <c r="L12" s="14"/>
      <c r="M12" s="14"/>
      <c r="N12" s="14"/>
      <c r="O12" s="14"/>
    </row>
    <row r="13" spans="1:15" ht="41.25">
      <c r="A13" s="9">
        <v>1</v>
      </c>
      <c r="B13" s="47"/>
      <c r="C13" s="47"/>
      <c r="D13" s="122" t="s">
        <v>54</v>
      </c>
      <c r="E13" s="70">
        <v>5400000</v>
      </c>
      <c r="F13" s="21">
        <f t="shared" ref="F13" si="1">E13/H13</f>
        <v>5400000</v>
      </c>
      <c r="G13" s="72"/>
      <c r="H13" s="71">
        <v>1</v>
      </c>
      <c r="I13" s="9" t="s">
        <v>41</v>
      </c>
      <c r="J13" s="14"/>
      <c r="K13" s="14"/>
      <c r="L13" s="14"/>
      <c r="M13" s="14"/>
      <c r="N13" s="14"/>
      <c r="O13" s="14"/>
    </row>
    <row r="14" spans="1:15" s="87" customFormat="1">
      <c r="A14" s="93"/>
      <c r="B14" s="89"/>
      <c r="C14" s="89"/>
      <c r="D14" s="74" t="s">
        <v>47</v>
      </c>
      <c r="E14" s="75">
        <f>SUM(E15)</f>
        <v>12000000</v>
      </c>
      <c r="F14" s="90"/>
      <c r="G14" s="91"/>
      <c r="H14" s="92"/>
      <c r="I14" s="93"/>
      <c r="J14" s="88"/>
      <c r="K14" s="88"/>
      <c r="L14" s="88"/>
      <c r="M14" s="88"/>
      <c r="N14" s="88"/>
      <c r="O14" s="88"/>
    </row>
    <row r="15" spans="1:15" s="102" customFormat="1">
      <c r="A15" s="106"/>
      <c r="B15" s="95"/>
      <c r="C15" s="95"/>
      <c r="D15" s="116" t="s">
        <v>159</v>
      </c>
      <c r="E15" s="65">
        <f>SUM(E16:E17)</f>
        <v>12000000</v>
      </c>
      <c r="F15" s="103"/>
      <c r="G15" s="104"/>
      <c r="H15" s="105"/>
      <c r="I15" s="106"/>
      <c r="J15" s="101"/>
      <c r="K15" s="101"/>
      <c r="L15" s="101"/>
      <c r="M15" s="101"/>
      <c r="N15" s="101"/>
      <c r="O15" s="101"/>
    </row>
    <row r="16" spans="1:15" s="1" customFormat="1">
      <c r="A16" s="25"/>
      <c r="B16" s="63"/>
      <c r="C16" s="63"/>
      <c r="D16" s="117" t="s">
        <v>28</v>
      </c>
      <c r="E16" s="68"/>
      <c r="F16" s="21"/>
      <c r="G16" s="73"/>
      <c r="H16" s="71"/>
      <c r="I16" s="25"/>
      <c r="J16" s="26"/>
      <c r="K16" s="26"/>
      <c r="L16" s="26"/>
      <c r="M16" s="26"/>
      <c r="N16" s="26"/>
      <c r="O16" s="26"/>
    </row>
    <row r="17" spans="1:15" ht="42">
      <c r="A17" s="9">
        <v>1</v>
      </c>
      <c r="B17" s="47"/>
      <c r="C17" s="47"/>
      <c r="D17" s="118" t="s">
        <v>163</v>
      </c>
      <c r="E17" s="70">
        <v>12000000</v>
      </c>
      <c r="F17" s="21">
        <f t="shared" ref="F17" si="2">E17/H17</f>
        <v>12000000</v>
      </c>
      <c r="G17" s="72"/>
      <c r="H17" s="71">
        <v>1</v>
      </c>
      <c r="I17" s="9" t="s">
        <v>41</v>
      </c>
      <c r="J17" s="14"/>
      <c r="K17" s="14"/>
      <c r="L17" s="14"/>
      <c r="M17" s="14"/>
      <c r="N17" s="14"/>
      <c r="O17" s="14"/>
    </row>
    <row r="18" spans="1:15" ht="63">
      <c r="A18" s="9">
        <v>2</v>
      </c>
      <c r="B18" s="47"/>
      <c r="C18" s="47"/>
      <c r="D18" s="136" t="s">
        <v>164</v>
      </c>
      <c r="E18" s="70">
        <v>5430000</v>
      </c>
      <c r="F18" s="21">
        <f t="shared" ref="F18:F19" si="3">E18/H18</f>
        <v>5430000</v>
      </c>
      <c r="G18" s="72"/>
      <c r="H18" s="71">
        <v>1</v>
      </c>
      <c r="I18" s="9" t="s">
        <v>41</v>
      </c>
      <c r="J18" s="14"/>
      <c r="K18" s="14"/>
      <c r="L18" s="14"/>
      <c r="M18" s="14"/>
      <c r="N18" s="14"/>
      <c r="O18" s="14"/>
    </row>
    <row r="19" spans="1:15" ht="42">
      <c r="A19" s="9">
        <v>3</v>
      </c>
      <c r="B19" s="47"/>
      <c r="C19" s="47"/>
      <c r="D19" s="136" t="s">
        <v>165</v>
      </c>
      <c r="E19" s="70">
        <v>2200000</v>
      </c>
      <c r="F19" s="21">
        <f t="shared" si="3"/>
        <v>2200000</v>
      </c>
      <c r="G19" s="72"/>
      <c r="H19" s="71">
        <v>1</v>
      </c>
      <c r="I19" s="9" t="s">
        <v>41</v>
      </c>
      <c r="J19" s="14"/>
      <c r="K19" s="14"/>
      <c r="L19" s="14"/>
      <c r="M19" s="14"/>
      <c r="N19" s="14"/>
      <c r="O19" s="14"/>
    </row>
    <row r="20" spans="1:15" s="102" customFormat="1">
      <c r="A20" s="106"/>
      <c r="B20" s="95"/>
      <c r="C20" s="95"/>
      <c r="D20" s="116" t="s">
        <v>55</v>
      </c>
      <c r="E20" s="65">
        <f>SUM(E21:E22)</f>
        <v>2019000</v>
      </c>
      <c r="F20" s="103"/>
      <c r="G20" s="104"/>
      <c r="H20" s="105"/>
      <c r="I20" s="106"/>
      <c r="J20" s="101"/>
      <c r="K20" s="101"/>
      <c r="L20" s="101"/>
      <c r="M20" s="101"/>
      <c r="N20" s="101"/>
      <c r="O20" s="101"/>
    </row>
    <row r="21" spans="1:15" s="1" customFormat="1">
      <c r="A21" s="25"/>
      <c r="B21" s="63"/>
      <c r="C21" s="63"/>
      <c r="D21" s="117" t="s">
        <v>28</v>
      </c>
      <c r="E21" s="68"/>
      <c r="F21" s="21"/>
      <c r="G21" s="73"/>
      <c r="H21" s="71"/>
      <c r="I21" s="25"/>
      <c r="J21" s="26"/>
      <c r="K21" s="26"/>
      <c r="L21" s="26"/>
      <c r="M21" s="26"/>
      <c r="N21" s="26"/>
      <c r="O21" s="26"/>
    </row>
    <row r="22" spans="1:15" ht="42">
      <c r="A22" s="9">
        <v>1</v>
      </c>
      <c r="B22" s="47"/>
      <c r="C22" s="47"/>
      <c r="D22" s="134" t="s">
        <v>160</v>
      </c>
      <c r="E22" s="123">
        <v>2019000</v>
      </c>
      <c r="F22" s="21">
        <f t="shared" ref="F22:F23" si="4">E22/H22</f>
        <v>2019000</v>
      </c>
      <c r="G22" s="11"/>
      <c r="H22" s="71">
        <v>1</v>
      </c>
      <c r="I22" s="9" t="s">
        <v>41</v>
      </c>
      <c r="J22" s="14"/>
      <c r="K22" s="14"/>
      <c r="L22" s="14"/>
      <c r="M22" s="14"/>
      <c r="N22" s="14"/>
      <c r="O22" s="14"/>
    </row>
    <row r="23" spans="1:15" ht="42">
      <c r="A23" s="36">
        <v>2</v>
      </c>
      <c r="B23" s="76"/>
      <c r="C23" s="76"/>
      <c r="D23" s="135" t="s">
        <v>161</v>
      </c>
      <c r="E23" s="124">
        <v>3628000</v>
      </c>
      <c r="F23" s="37">
        <f t="shared" si="4"/>
        <v>3628000</v>
      </c>
      <c r="G23" s="125"/>
      <c r="H23" s="115">
        <v>1</v>
      </c>
      <c r="I23" s="36" t="s">
        <v>41</v>
      </c>
      <c r="J23" s="46"/>
      <c r="K23" s="46"/>
      <c r="L23" s="46"/>
      <c r="M23" s="46"/>
      <c r="N23" s="46"/>
      <c r="O23" s="46"/>
    </row>
    <row r="24" spans="1:15">
      <c r="D24" s="119" t="s">
        <v>56</v>
      </c>
      <c r="E24" s="120"/>
    </row>
    <row r="25" spans="1:15">
      <c r="D25" s="119"/>
      <c r="E25" s="120"/>
    </row>
    <row r="26" spans="1:15">
      <c r="D26" s="119"/>
      <c r="E26" s="121"/>
    </row>
  </sheetData>
  <mergeCells count="6">
    <mergeCell ref="H6:I6"/>
    <mergeCell ref="A1:O1"/>
    <mergeCell ref="A2:O2"/>
    <mergeCell ref="A3:O3"/>
    <mergeCell ref="H4:I4"/>
    <mergeCell ref="H5:I5"/>
  </mergeCells>
  <printOptions horizontalCentered="1"/>
  <pageMargins left="0.23622047244094491" right="0.23622047244094491" top="0.55118110236220474" bottom="0.35433070866141736" header="0.31496062992125984" footer="0.31496062992125984"/>
  <pageSetup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7"/>
  <sheetViews>
    <sheetView view="pageBreakPreview" zoomScale="90" zoomScaleNormal="80" zoomScaleSheetLayoutView="90" workbookViewId="0">
      <selection activeCell="K10" sqref="K10"/>
    </sheetView>
  </sheetViews>
  <sheetFormatPr defaultRowHeight="21"/>
  <cols>
    <col min="1" max="1" width="6.25" style="2" bestFit="1" customWidth="1"/>
    <col min="2" max="2" width="23.625" style="17" hidden="1" customWidth="1"/>
    <col min="3" max="3" width="16.5" style="17" hidden="1" customWidth="1"/>
    <col min="4" max="4" width="59.625" style="2" customWidth="1"/>
    <col min="5" max="5" width="11" style="18" customWidth="1"/>
    <col min="6" max="6" width="10.875" style="18" customWidth="1"/>
    <col min="7" max="7" width="10.25" style="19" bestFit="1" customWidth="1"/>
    <col min="8" max="8" width="5.125" style="20" bestFit="1" customWidth="1"/>
    <col min="9" max="9" width="7" style="20" customWidth="1"/>
    <col min="10" max="10" width="9.375" style="2" customWidth="1"/>
    <col min="11" max="11" width="23.5" style="2" customWidth="1"/>
    <col min="12" max="12" width="18.625" style="2" customWidth="1"/>
    <col min="13" max="13" width="14.375" style="2" hidden="1" customWidth="1"/>
    <col min="14" max="14" width="15.75" style="2" customWidth="1"/>
    <col min="15" max="15" width="17.375" style="2" customWidth="1"/>
    <col min="16" max="16" width="19.625" style="2" customWidth="1"/>
    <col min="17" max="16384" width="9" style="2"/>
  </cols>
  <sheetData>
    <row r="1" spans="1:15">
      <c r="A1" s="158" t="s">
        <v>30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</row>
    <row r="2" spans="1:15">
      <c r="A2" s="159" t="s">
        <v>174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</row>
    <row r="3" spans="1:15">
      <c r="A3" s="159" t="s">
        <v>0</v>
      </c>
      <c r="B3" s="159"/>
      <c r="C3" s="159"/>
      <c r="D3" s="159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</row>
    <row r="4" spans="1:15" s="1" customFormat="1">
      <c r="A4" s="138"/>
      <c r="B4" s="139"/>
      <c r="C4" s="139"/>
      <c r="D4" s="138"/>
      <c r="E4" s="49" t="s">
        <v>1</v>
      </c>
      <c r="F4" s="49" t="s">
        <v>1</v>
      </c>
      <c r="G4" s="50" t="s">
        <v>2</v>
      </c>
      <c r="H4" s="160" t="s">
        <v>3</v>
      </c>
      <c r="I4" s="161"/>
      <c r="J4" s="51" t="s">
        <v>4</v>
      </c>
      <c r="K4" s="50"/>
      <c r="L4" s="50"/>
      <c r="M4" s="50" t="s">
        <v>5</v>
      </c>
      <c r="N4" s="50" t="s">
        <v>6</v>
      </c>
      <c r="O4" s="138"/>
    </row>
    <row r="5" spans="1:15" s="1" customFormat="1">
      <c r="A5" s="3" t="s">
        <v>7</v>
      </c>
      <c r="B5" s="35" t="s">
        <v>8</v>
      </c>
      <c r="C5" s="4" t="s">
        <v>9</v>
      </c>
      <c r="D5" s="3" t="s">
        <v>10</v>
      </c>
      <c r="E5" s="5" t="s">
        <v>11</v>
      </c>
      <c r="F5" s="5" t="s">
        <v>11</v>
      </c>
      <c r="G5" s="3" t="s">
        <v>12</v>
      </c>
      <c r="H5" s="162" t="s">
        <v>13</v>
      </c>
      <c r="I5" s="163"/>
      <c r="J5" s="6" t="s">
        <v>14</v>
      </c>
      <c r="K5" s="3" t="s">
        <v>15</v>
      </c>
      <c r="L5" s="3" t="s">
        <v>16</v>
      </c>
      <c r="M5" s="3" t="s">
        <v>17</v>
      </c>
      <c r="N5" s="3" t="s">
        <v>18</v>
      </c>
      <c r="O5" s="6" t="s">
        <v>19</v>
      </c>
    </row>
    <row r="6" spans="1:15" s="1" customFormat="1">
      <c r="A6" s="3" t="s">
        <v>20</v>
      </c>
      <c r="B6" s="5"/>
      <c r="C6" s="5"/>
      <c r="D6" s="3"/>
      <c r="E6" s="8" t="s">
        <v>21</v>
      </c>
      <c r="F6" s="8" t="s">
        <v>22</v>
      </c>
      <c r="G6" s="7" t="s">
        <v>22</v>
      </c>
      <c r="H6" s="164" t="s">
        <v>12</v>
      </c>
      <c r="I6" s="165"/>
      <c r="J6" s="7" t="s">
        <v>23</v>
      </c>
      <c r="K6" s="7"/>
      <c r="L6" s="7"/>
      <c r="M6" s="7" t="s">
        <v>23</v>
      </c>
      <c r="N6" s="7" t="s">
        <v>24</v>
      </c>
      <c r="O6" s="7"/>
    </row>
    <row r="7" spans="1:15" s="87" customFormat="1" ht="63">
      <c r="A7" s="79"/>
      <c r="B7" s="80"/>
      <c r="C7" s="81"/>
      <c r="D7" s="61" t="s">
        <v>44</v>
      </c>
      <c r="E7" s="62">
        <f>SUM(E8)</f>
        <v>100000000</v>
      </c>
      <c r="F7" s="82"/>
      <c r="G7" s="83"/>
      <c r="H7" s="84"/>
      <c r="I7" s="84"/>
      <c r="J7" s="85"/>
      <c r="K7" s="85"/>
      <c r="L7" s="85"/>
      <c r="M7" s="85"/>
      <c r="N7" s="79"/>
      <c r="O7" s="86"/>
    </row>
    <row r="8" spans="1:15" s="102" customFormat="1" ht="42">
      <c r="A8" s="101"/>
      <c r="B8" s="95"/>
      <c r="C8" s="95"/>
      <c r="D8" s="64" t="s">
        <v>124</v>
      </c>
      <c r="E8" s="65">
        <f>SUM(E9:E15)</f>
        <v>100000000</v>
      </c>
      <c r="F8" s="103"/>
      <c r="G8" s="104"/>
      <c r="H8" s="105"/>
      <c r="I8" s="106"/>
      <c r="J8" s="101"/>
      <c r="K8" s="101"/>
      <c r="L8" s="101"/>
      <c r="M8" s="101"/>
      <c r="N8" s="101"/>
      <c r="O8" s="101"/>
    </row>
    <row r="9" spans="1:15" s="1" customFormat="1">
      <c r="A9" s="26"/>
      <c r="B9" s="63"/>
      <c r="C9" s="63"/>
      <c r="D9" s="67" t="s">
        <v>28</v>
      </c>
      <c r="E9" s="68"/>
      <c r="F9" s="21"/>
      <c r="G9" s="73"/>
      <c r="H9" s="71"/>
      <c r="I9" s="25"/>
      <c r="J9" s="26"/>
      <c r="K9" s="26"/>
      <c r="L9" s="26"/>
      <c r="M9" s="26"/>
      <c r="N9" s="26"/>
      <c r="O9" s="26"/>
    </row>
    <row r="10" spans="1:15" s="114" customFormat="1" ht="42">
      <c r="A10" s="113">
        <v>1</v>
      </c>
      <c r="B10" s="108"/>
      <c r="C10" s="108"/>
      <c r="D10" s="137" t="s">
        <v>166</v>
      </c>
      <c r="E10" s="109">
        <v>49000000</v>
      </c>
      <c r="F10" s="110">
        <f t="shared" ref="F10:F15" si="0">E10/H10</f>
        <v>49000000</v>
      </c>
      <c r="G10" s="111"/>
      <c r="H10" s="112">
        <v>1</v>
      </c>
      <c r="I10" s="113" t="s">
        <v>31</v>
      </c>
      <c r="J10" s="107"/>
      <c r="K10" s="107"/>
      <c r="L10" s="107"/>
      <c r="M10" s="107"/>
      <c r="N10" s="107"/>
      <c r="O10" s="107"/>
    </row>
    <row r="11" spans="1:15" s="114" customFormat="1" ht="42">
      <c r="A11" s="113">
        <v>2</v>
      </c>
      <c r="B11" s="108"/>
      <c r="C11" s="108"/>
      <c r="D11" s="137" t="s">
        <v>167</v>
      </c>
      <c r="E11" s="109">
        <v>10000000</v>
      </c>
      <c r="F11" s="110">
        <f t="shared" si="0"/>
        <v>10000000</v>
      </c>
      <c r="G11" s="111"/>
      <c r="H11" s="112">
        <v>1</v>
      </c>
      <c r="I11" s="113" t="s">
        <v>31</v>
      </c>
      <c r="J11" s="107"/>
      <c r="K11" s="107"/>
      <c r="L11" s="107"/>
      <c r="M11" s="107"/>
      <c r="N11" s="107"/>
      <c r="O11" s="107"/>
    </row>
    <row r="12" spans="1:15" ht="42">
      <c r="A12" s="9">
        <v>3</v>
      </c>
      <c r="B12" s="47"/>
      <c r="C12" s="47"/>
      <c r="D12" s="126" t="s">
        <v>168</v>
      </c>
      <c r="E12" s="70">
        <v>5000000</v>
      </c>
      <c r="F12" s="21">
        <f t="shared" si="0"/>
        <v>5000000</v>
      </c>
      <c r="G12" s="72"/>
      <c r="H12" s="71">
        <v>1</v>
      </c>
      <c r="I12" s="9" t="s">
        <v>41</v>
      </c>
      <c r="J12" s="14"/>
      <c r="K12" s="14"/>
      <c r="L12" s="14"/>
      <c r="M12" s="14"/>
      <c r="N12" s="14"/>
      <c r="O12" s="14"/>
    </row>
    <row r="13" spans="1:15">
      <c r="A13" s="9">
        <v>4</v>
      </c>
      <c r="B13" s="47"/>
      <c r="C13" s="47"/>
      <c r="D13" s="126" t="s">
        <v>169</v>
      </c>
      <c r="E13" s="70">
        <v>6000000</v>
      </c>
      <c r="F13" s="21">
        <f t="shared" si="0"/>
        <v>6000000</v>
      </c>
      <c r="G13" s="72"/>
      <c r="H13" s="71">
        <v>1</v>
      </c>
      <c r="I13" s="9" t="s">
        <v>41</v>
      </c>
      <c r="J13" s="14"/>
      <c r="K13" s="14"/>
      <c r="L13" s="14"/>
      <c r="M13" s="14"/>
      <c r="N13" s="14"/>
      <c r="O13" s="14"/>
    </row>
    <row r="14" spans="1:15">
      <c r="A14" s="9">
        <v>5</v>
      </c>
      <c r="B14" s="47"/>
      <c r="C14" s="47"/>
      <c r="D14" s="126" t="s">
        <v>170</v>
      </c>
      <c r="E14" s="70">
        <v>10000000</v>
      </c>
      <c r="F14" s="21">
        <f t="shared" si="0"/>
        <v>10000000</v>
      </c>
      <c r="G14" s="72"/>
      <c r="H14" s="71">
        <v>1</v>
      </c>
      <c r="I14" s="9" t="s">
        <v>41</v>
      </c>
      <c r="J14" s="14"/>
      <c r="K14" s="14"/>
      <c r="L14" s="14"/>
      <c r="M14" s="14"/>
      <c r="N14" s="14"/>
      <c r="O14" s="14"/>
    </row>
    <row r="15" spans="1:15">
      <c r="A15" s="36">
        <v>6</v>
      </c>
      <c r="B15" s="76"/>
      <c r="C15" s="76"/>
      <c r="D15" s="129" t="s">
        <v>171</v>
      </c>
      <c r="E15" s="77">
        <v>20000000</v>
      </c>
      <c r="F15" s="37">
        <f t="shared" si="0"/>
        <v>20000000</v>
      </c>
      <c r="G15" s="78"/>
      <c r="H15" s="115">
        <v>1</v>
      </c>
      <c r="I15" s="36" t="s">
        <v>31</v>
      </c>
      <c r="J15" s="46"/>
      <c r="K15" s="46"/>
      <c r="L15" s="46"/>
      <c r="M15" s="46"/>
      <c r="N15" s="46"/>
      <c r="O15" s="46"/>
    </row>
    <row r="17" spans="4:4">
      <c r="D17" s="2">
        <v>11</v>
      </c>
    </row>
  </sheetData>
  <mergeCells count="6">
    <mergeCell ref="H6:I6"/>
    <mergeCell ref="A1:O1"/>
    <mergeCell ref="A2:O2"/>
    <mergeCell ref="A3:O3"/>
    <mergeCell ref="H4:I4"/>
    <mergeCell ref="H5:I5"/>
  </mergeCells>
  <printOptions horizontalCentered="1"/>
  <pageMargins left="0.23622047244094491" right="0.23622047244094491" top="0.55118110236220474" bottom="0.35433070866141736" header="0.31496062992125984" footer="0.31496062992125984"/>
  <pageSetup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6</vt:i4>
      </vt:variant>
    </vt:vector>
  </HeadingPairs>
  <TitlesOfParts>
    <vt:vector size="9" baseType="lpstr">
      <vt:lpstr>60 อท. (เพิ่มเติม)</vt:lpstr>
      <vt:lpstr>60(เหลือจ่าย เพิ่มเติม)</vt:lpstr>
      <vt:lpstr>60(ปรับแผน เพิ่มเติม)</vt:lpstr>
      <vt:lpstr>'60 อท. (เพิ่มเติม)'!Print_Area</vt:lpstr>
      <vt:lpstr>'60(ปรับแผน เพิ่มเติม)'!Print_Area</vt:lpstr>
      <vt:lpstr>'60(เหลือจ่าย เพิ่มเติม)'!Print_Area</vt:lpstr>
      <vt:lpstr>'60 อท. (เพิ่มเติม)'!Print_Titles</vt:lpstr>
      <vt:lpstr>'60(ปรับแผน เพิ่มเติม)'!Print_Titles</vt:lpstr>
      <vt:lpstr>'60(เหลือจ่าย เพิ่มเติม)'!Print_Titles</vt:lpstr>
    </vt:vector>
  </TitlesOfParts>
  <Company>Mr.KKD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com_pc</cp:lastModifiedBy>
  <cp:lastPrinted>2017-12-07T08:44:01Z</cp:lastPrinted>
  <dcterms:created xsi:type="dcterms:W3CDTF">2016-10-11T10:40:18Z</dcterms:created>
  <dcterms:modified xsi:type="dcterms:W3CDTF">2017-12-14T07:13:45Z</dcterms:modified>
</cp:coreProperties>
</file>