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285" windowWidth="14805" windowHeight="7830" activeTab="1"/>
  </bookViews>
  <sheets>
    <sheet name="ตารางสรุป 25-1-62" sheetId="4" r:id="rId1"/>
    <sheet name="ติดตามงบ62 (25-1-62)" sheetId="6" r:id="rId2"/>
  </sheets>
  <definedNames>
    <definedName name="_xlnm._FilterDatabase" localSheetId="1" hidden="1">'ติดตามงบ62 (25-1-62)'!$A$9:$V$75</definedName>
    <definedName name="_xlnm.Print_Area" localSheetId="0">'ตารางสรุป 25-1-62'!$A$1:$K$12</definedName>
    <definedName name="_xlnm.Print_Area" localSheetId="1">'ติดตามงบ62 (25-1-62)'!$A$1:$R$75</definedName>
    <definedName name="_xlnm.Print_Titles" localSheetId="1">'ติดตามงบ62 (25-1-62)'!$4:$6</definedName>
  </definedNames>
  <calcPr calcId="145621"/>
</workbook>
</file>

<file path=xl/calcChain.xml><?xml version="1.0" encoding="utf-8"?>
<calcChain xmlns="http://schemas.openxmlformats.org/spreadsheetml/2006/main">
  <c r="B12" i="4" l="1"/>
  <c r="P68" i="6" l="1"/>
  <c r="P72" i="6"/>
  <c r="P71" i="6"/>
  <c r="P70" i="6"/>
  <c r="P32" i="6"/>
  <c r="P30" i="6"/>
  <c r="I12" i="4" l="1"/>
  <c r="D12" i="4"/>
  <c r="N75" i="6" l="1"/>
  <c r="M75" i="6"/>
  <c r="M7" i="6" s="1"/>
  <c r="C75" i="6"/>
  <c r="P66" i="6"/>
  <c r="P65" i="6"/>
  <c r="P61" i="6"/>
  <c r="P60" i="6"/>
  <c r="P50" i="6"/>
  <c r="P49" i="6"/>
  <c r="P47" i="6"/>
  <c r="P46" i="6"/>
  <c r="P44" i="6"/>
  <c r="P43" i="6"/>
  <c r="P41" i="6"/>
  <c r="P38" i="6"/>
  <c r="P37" i="6"/>
  <c r="P35" i="6"/>
  <c r="P34" i="6"/>
  <c r="P29" i="6"/>
  <c r="P27" i="6"/>
  <c r="P26" i="6"/>
  <c r="P20" i="6"/>
  <c r="P19" i="6"/>
  <c r="O19" i="6"/>
  <c r="P18" i="6"/>
  <c r="O18" i="6"/>
  <c r="P17" i="6"/>
  <c r="O17" i="6"/>
  <c r="P16" i="6"/>
  <c r="O16" i="6"/>
  <c r="P15" i="6"/>
  <c r="O15" i="6"/>
  <c r="P13" i="6"/>
  <c r="P12" i="6"/>
  <c r="P11" i="6"/>
  <c r="P10" i="6"/>
  <c r="N7" i="6"/>
  <c r="C7" i="6"/>
  <c r="G2" i="6"/>
  <c r="J2" i="6" s="1"/>
  <c r="P75" i="6" l="1"/>
  <c r="O75" i="6"/>
  <c r="O7" i="6" s="1"/>
  <c r="P7" i="6" l="1"/>
  <c r="R7" i="6" s="1"/>
  <c r="R75" i="6"/>
  <c r="C12" i="4"/>
  <c r="R11" i="6" l="1"/>
</calcChain>
</file>

<file path=xl/sharedStrings.xml><?xml version="1.0" encoding="utf-8"?>
<sst xmlns="http://schemas.openxmlformats.org/spreadsheetml/2006/main" count="533" uniqueCount="254">
  <si>
    <t>รายการงบลงทุน</t>
  </si>
  <si>
    <t>กิจกรรม/รายการ</t>
  </si>
  <si>
    <t>งบประมาณ
(บาท)</t>
  </si>
  <si>
    <t>ผลการดำเนินงาน</t>
  </si>
  <si>
    <t>อุทธรณ์</t>
  </si>
  <si>
    <t>ร้อยละ</t>
  </si>
  <si>
    <t>บัญชีติดตามโครงการตามแผนปฏิบัติราชการประจำปีงบประมาณ พ.ศ. 2562</t>
  </si>
  <si>
    <t xml:space="preserve">1.1 ต่อเติมอาคารพลับพลาทรงงาน </t>
  </si>
  <si>
    <t>สนง.กษ.</t>
  </si>
  <si>
    <t>1.2 ปรับปรุงโรงเรือนผลิตต้นอ่อน</t>
  </si>
  <si>
    <t xml:space="preserve">1.3 ก่อสร้างบันไดท่าน้ำ </t>
  </si>
  <si>
    <t xml:space="preserve">1.4 ก่อสร้างศาลาริมน้ำ </t>
  </si>
  <si>
    <t xml:space="preserve">1.5 ตู้เชื่อมไฟฟ้าแบบมีหูหิ้ว ขนาด 220 โวลต์ </t>
  </si>
  <si>
    <t>ชป.อท.</t>
  </si>
  <si>
    <t>อ.เมืองอ่างทอง</t>
  </si>
  <si>
    <t xml:space="preserve">อ.ป่าโมก </t>
  </si>
  <si>
    <t>อ.สามโก้</t>
  </si>
  <si>
    <t>อ.ป่าโมก</t>
  </si>
  <si>
    <t>อ.ไชโย</t>
  </si>
  <si>
    <t xml:space="preserve">อ.เมืองอ่างทอง </t>
  </si>
  <si>
    <t xml:space="preserve">อ.วิเศษชัยชาญ </t>
  </si>
  <si>
    <t>อ.วิเศษชัยชาญ</t>
  </si>
  <si>
    <t>อ.แสวงหา</t>
  </si>
  <si>
    <t>อ.โพธิ์ทอง</t>
  </si>
  <si>
    <t xml:space="preserve">4.3 ก่อสร้างผิวทางพาราแอสฟัลต์คอนกรีต </t>
  </si>
  <si>
    <t xml:space="preserve">1.6 รถเข็นตัดหญ้าแบบมีกล่องเก็บ </t>
  </si>
  <si>
    <t xml:space="preserve">1.7 เครื่องตัดหญ้าข้อแข็ง 4 จังหวะ </t>
  </si>
  <si>
    <t xml:space="preserve">1.8 เครื่องสูบน้ำ 4 จังหวะ ขนาด 7 แรงม้า พร้อมอุปกรณ์ </t>
  </si>
  <si>
    <t>1.9 ปรับปรุงโรงเรือนเพาะเห็ด</t>
  </si>
  <si>
    <t xml:space="preserve">1.10 ปรับปรุงซ่อมแซมอาคารศูนย์ข้อมูลเกษตรกรรม </t>
  </si>
  <si>
    <t>เห็นชอบ
ราคากลาง</t>
  </si>
  <si>
    <t>เผยแพร่
ร่าง TOR</t>
  </si>
  <si>
    <t>ประกาศ
เชิญชวน</t>
  </si>
  <si>
    <t>ประกาศ
ผู้ชนะ</t>
  </si>
  <si>
    <t>-</t>
  </si>
  <si>
    <t>เริ่ม 1 พ.ย.61
 ถึง 1 ธ.ค.61</t>
  </si>
  <si>
    <t>เริ่ม 1 พ.ย.61 
ถึง 1 ธ.ค.61</t>
  </si>
  <si>
    <t>เริ่ม 30 พ.ย.61
 ถึง 28 ม.ค.62</t>
  </si>
  <si>
    <t>เริ่ม 7 พ.ย. 61 
ถึง 6 มี.ค. 62</t>
  </si>
  <si>
    <t>เริ่ม 28 พ.ย.61 
ถึง 27 เม.ย.62</t>
  </si>
  <si>
    <t>เริ่ม 18 ต.ค. 61
ถึง 6 เม.ย. 62</t>
  </si>
  <si>
    <t>เริ่ม 15 พ.ย. 61
ถึง 12 ก.พ. 62</t>
  </si>
  <si>
    <t>เริ่ม 1 พ.ย. 61
ถึง 29 ม.ค. 62</t>
  </si>
  <si>
    <t>เริ่ม 19 ต.ค. 61
ถึง 17 ธ.ค. 61</t>
  </si>
  <si>
    <t>เริ่ม 1 ธ.ค.61 
ถึง 26 ก.ย.62</t>
  </si>
  <si>
    <t>บาท</t>
  </si>
  <si>
    <t>อนุมัติ
โครงการ</t>
  </si>
  <si>
    <t>1. วงเงินไม่เกิน 500,000 บาท</t>
  </si>
  <si>
    <t>2. วงเงินเกิน 500,000 บาท แต่ไม่เกิน 5,000,000 บาท</t>
  </si>
  <si>
    <t>2.5 ก่อสร้างสะพานคอนกรีตเสริมเหล็ก หมู่ที่ 8 
ตำบลศาลเจ้าโรงทอง อำเภอวิเศษชัยชาญ จังหวัดอ่างทอง</t>
  </si>
  <si>
    <t>2.14 ติดตั้งไฟฟ้าแสงสว่างทางหลวงหมายเลข 309 
ตอนควบคุม 0202 (ตอนแยกที่ดิน-ไชโย)</t>
  </si>
  <si>
    <t>3. วงเงินเกิน 5,000,000 บาท แต่ไม่เกิน10,000,000 บาท</t>
  </si>
  <si>
    <t xml:space="preserve">2.3 ก่อสร้างสะพานคอนกรีตเสริมเหล็ก หมู่ที่ 2 
ตำบลตลาดกรวด อำเภอเมืองอ่างทอง จังหวัดอ่างทอง </t>
  </si>
  <si>
    <t xml:space="preserve">4. วงเงินเกิน 10,000,000 บาท แต่ไม่เกิน 50,000,000 บาท </t>
  </si>
  <si>
    <t>งบประมาณรวมทั้งสิ้น</t>
  </si>
  <si>
    <t>เหลือจ่าย
(บาท)</t>
  </si>
  <si>
    <t>สัญญาจ้าง
เริ่มต้น-สิ้นสุด</t>
  </si>
  <si>
    <t>วงเงินสัญญาจ้าง
(บาท)</t>
  </si>
  <si>
    <t xml:space="preserve">เบิกจ่าย
(บาท) </t>
  </si>
  <si>
    <t>2.10 ก่อสร้างระบบประปาหมู่บ้านแบบบาดาลขนาดใหญ่ 
หมู่ 6 ตำบลเทวราช อำเภอไชโย จังหวัดอ่างทอง</t>
  </si>
  <si>
    <t>2.11 ซ่อมสร้างถนนผิวจราจรแอสฟัลท์ติกคอนกรีตหน้า
วัดชัยสิทธาราม - สายเอเชีย  หมู่ที่ 2-5 ตำบลชัยฤทธิ์ 
อำเภอไชโย จังหวัดอ่างทอง</t>
  </si>
  <si>
    <t>3.1 ปรับปรุงอาคารเฉลิมพระเกียรติ 74 พรรษา 
สมเด็จพระนางเจ้าสิริกิติ์พระบรมราชินีนาถ หมู่ที่ 8
(หนองคลองหนองล้น)  ตำบลโพสะ อำเภอเมืองอ่างทอง
จังหวัดอ่างทอง</t>
  </si>
  <si>
    <t>2.12 ซ่อมแซมถนนคอนกรีตเสริมเหล็กปูทับด้วย
แอสฟัลท์ติกคอนกรีต สายเลียบคลองบางปลากด หมู่ที่ 5  
ตำบลเอกราช อำเภอป่าโมก จังหวัดอ่างทอง</t>
  </si>
  <si>
    <t xml:space="preserve">3.2 ซ่อมสร้างผิวทางแอสฟัลท์ติกคอนกรีต สายทาง  
อท.ถ. 01-023  บ้านเพชร - บ้านพวงทอง อำเภอแสวงหา 
จังหวัดอ่างทอง </t>
  </si>
  <si>
    <t>เริ่ม 19 ต.ค. 61 
ถึง 3 ธ.ค. 62</t>
  </si>
  <si>
    <t>เริ่ม 10 พ.ย. 61
ถึง 7 ม.ค. 62</t>
  </si>
  <si>
    <t>เริ่ม 21 พ.ย.61
ถึง 25 เม.ย.62</t>
  </si>
  <si>
    <t>เริ่ม 24 พ.ย.61
ถึง 26 เม.ย.62</t>
  </si>
  <si>
    <t>เริ่ม 5 ม.ค.62 
ถึง 3 มิ.ย.62</t>
  </si>
  <si>
    <t xml:space="preserve">
11 ต.ค.61</t>
  </si>
  <si>
    <t xml:space="preserve">2.17 ก่อสร้างโรงกรองน้ำดื่ม RO พร้อมวัสดุอุปกรณ์ </t>
  </si>
  <si>
    <t xml:space="preserve">2.18 โรงเรือนเพาะชำโครงเหล็กคลุมตาข่าย </t>
  </si>
  <si>
    <t xml:space="preserve">2.19 ก่อสร้างโรงเรือนเพาะชำโครงเหล็กคลุมตาข่าย </t>
  </si>
  <si>
    <t xml:space="preserve">2.20 ก่อสร้างผิวทางพาราแอสฟัลต์คอนกรีต </t>
  </si>
  <si>
    <t xml:space="preserve">2.22 ปรับปรุงห้องน้ำ-ห้องส้วม </t>
  </si>
  <si>
    <t>เริ่ม 9 ม.ค.62
ถึง 9 มี.ค.62</t>
  </si>
  <si>
    <t>เริ่ม 8 ม.ค.62
ถึง 7 มี.ค.62</t>
  </si>
  <si>
    <t>เริ่ม 8 ม.ค.62
ถึง 8 มี.ค.62</t>
  </si>
  <si>
    <t>ประกาศประกวดราคา</t>
  </si>
  <si>
    <t>เริ่ม 18 ต.ค. 61
ถึง 16 ธ.ค. 61</t>
  </si>
  <si>
    <t>ตารางสรุปสถานะงบลงทุนของโครงการงบพัฒนาจังหวัด ประจำปีงบประมาณ พ.ศ. 2562</t>
  </si>
  <si>
    <t>วงเงิน</t>
  </si>
  <si>
    <t>เบิกจ่ายแล้วเสร็จ</t>
  </si>
  <si>
    <t>ได้ผู้รับจ้างแล้ว รอลงนาม</t>
  </si>
  <si>
    <t>เผยแพร่ร่าง TOR</t>
  </si>
  <si>
    <t>ไม่เกิน 500,000 บาท</t>
  </si>
  <si>
    <t>เกิน 500,000 บาท 
แต่ไม่เกิน 5,000,000 บาท</t>
  </si>
  <si>
    <t>เกิน 5,000,000 บาท 
แต่ไม่เกิน 10,000,000 บาท</t>
  </si>
  <si>
    <t>เกิน 10,000,000 บาท 
แต่ไม่เกิน 50,000,000 บาท</t>
  </si>
  <si>
    <t>รวม</t>
  </si>
  <si>
    <t>เริ่ม 16 ม.ค. 62
ถึง 15 เม.ย. 62</t>
  </si>
  <si>
    <t>เริ่ม 16 ม.ค. 62
ถึง 16 มี.ค. 62</t>
  </si>
  <si>
    <t>เริ่ม 15 ม.ค. 62
ถึง 14 มิ.ย. 62</t>
  </si>
  <si>
    <t>เริ่ม 27 พ.ย. 61
ถึง 25 ม.ค. 62</t>
  </si>
  <si>
    <t>เริ่ม 15 ม.ค. 62
ถึง 11 พ.ย. 62</t>
  </si>
  <si>
    <t xml:space="preserve">1.11 ก่อสร้างโรงสูบน้ำ </t>
  </si>
  <si>
    <t>3.3 ปรับปรุงคันป้องกันน้ำท่วมบริเวณชุมชนบ้านรอ 
ตำบลบางแก้ว ถึงประตูน้ำคลองบางแก้ว หมู่ที่ 10 
ตำบลบ้านอิฐ อำเภอเมืองอ่างทอง จังหวัดอ่างทอง</t>
  </si>
  <si>
    <t>3.4 ขุดลอกคลองบ้านลาดตาล ตำบลสาวรองไห้ 
อำเภอวิเศษชัยชาญ จังหวัดอ่างทอง</t>
  </si>
  <si>
    <t>3.5 ก่อสร้างระบบกระจายน้ำชนิดคูส่งน้ำดาดคอนกรีต 
เพื่อช่วยเหลือพื้นที่เกษตรกรรม หมู่ที่ 1 ตำบลรำมะสัก
อำเภอโพธิ์ทอง จังหวัดอ่างทอง (รอบสอง)</t>
  </si>
  <si>
    <t>2.13 ซ่อมสร้างถนนคอนกรีตเสริมเหล็ก สายสุดเขตหมู่ที่ 2 
ตำบลราษฎรพัฒนา อำเภอสามโก้ เชื่อมเขตติดต่อ 
ตำบลยี่ล้น อำเภอวิเศษชัยชาญ จังหวัดอ่างทอง</t>
  </si>
  <si>
    <t>ใช้ครั้งที่ 1</t>
  </si>
  <si>
    <t xml:space="preserve">
25 ต.ค.62</t>
  </si>
  <si>
    <t xml:space="preserve">เริ่ม 25 ม.ค.62
ถึง 24 พ.ค.62
</t>
  </si>
  <si>
    <t>เริ่ม 25 ม.ค.62 
ถึง 10 มี.ค.62</t>
  </si>
  <si>
    <t>เริ่ม 27 พ.ย.61
ถึง 25 ม.ค.61</t>
  </si>
  <si>
    <t>เหลือจ่าย
คงเหลือ
(บาท)</t>
  </si>
  <si>
    <t>ประกาศ
ประกวดราคา</t>
  </si>
  <si>
    <t>ประกาศ
ประกวดราคา
รอบที่ 3</t>
  </si>
  <si>
    <t>กำหนด
ราคากลาง</t>
  </si>
  <si>
    <t>อยู่ระหว่าง
กำหนด
ราคากลาง</t>
  </si>
  <si>
    <r>
      <rPr>
        <b/>
        <u/>
        <sz val="14"/>
        <color theme="1"/>
        <rFont val="TH SarabunPSK"/>
        <family val="2"/>
      </rPr>
      <t>กิจกรรม</t>
    </r>
    <r>
      <rPr>
        <b/>
        <sz val="14"/>
        <color theme="1"/>
        <rFont val="TH SarabunPSK"/>
        <family val="2"/>
      </rPr>
      <t xml:space="preserve"> : ส่งเสริมและพัฒนาฟาร์มตัวอย่างตามพระราชดำริ
ในสมเด็จพระนางเจ้าสิริกิติ์พระบรมราชินีนาถ หนองระหารจีน 
ตำบลบ้านอิฐ อำเภอเมืองอ่างทอง จังหวัดอ่างทอง </t>
    </r>
  </si>
  <si>
    <r>
      <rPr>
        <sz val="14"/>
        <color theme="1"/>
        <rFont val="Wingdings 2"/>
        <family val="1"/>
        <charset val="2"/>
      </rPr>
      <t>P</t>
    </r>
    <r>
      <rPr>
        <sz val="14"/>
        <color theme="1"/>
        <rFont val="TH SarabunPSK"/>
        <family val="2"/>
      </rPr>
      <t xml:space="preserve">
20 ส.ค.61</t>
    </r>
  </si>
  <si>
    <r>
      <rPr>
        <sz val="14"/>
        <color theme="1"/>
        <rFont val="Wingdings 2"/>
        <family val="1"/>
        <charset val="2"/>
      </rPr>
      <t>P</t>
    </r>
    <r>
      <rPr>
        <sz val="14"/>
        <color theme="1"/>
        <rFont val="TH SarabunPSK"/>
        <family val="2"/>
      </rPr>
      <t xml:space="preserve">
8 ต.ค.61</t>
    </r>
  </si>
  <si>
    <r>
      <rPr>
        <sz val="14"/>
        <color theme="1"/>
        <rFont val="Wingdings 2"/>
        <family val="1"/>
        <charset val="2"/>
      </rPr>
      <t>P</t>
    </r>
    <r>
      <rPr>
        <sz val="14"/>
        <color theme="1"/>
        <rFont val="TH SarabunPSK"/>
        <family val="2"/>
      </rPr>
      <t xml:space="preserve">
22 ธ.ค.61</t>
    </r>
  </si>
  <si>
    <r>
      <rPr>
        <sz val="14"/>
        <color theme="1"/>
        <rFont val="Wingdings 2"/>
        <family val="1"/>
        <charset val="2"/>
      </rPr>
      <t>P</t>
    </r>
    <r>
      <rPr>
        <sz val="14"/>
        <color theme="1"/>
        <rFont val="TH SarabunPSK"/>
        <family val="2"/>
      </rPr>
      <t xml:space="preserve">
23-29 ธ.ค.61</t>
    </r>
  </si>
  <si>
    <r>
      <rPr>
        <sz val="14"/>
        <color theme="1"/>
        <rFont val="Wingdings 2"/>
        <family val="1"/>
        <charset val="2"/>
      </rPr>
      <t>P</t>
    </r>
    <r>
      <rPr>
        <sz val="14"/>
        <color theme="1"/>
        <rFont val="TH SarabunPSK"/>
        <family val="2"/>
      </rPr>
      <t xml:space="preserve">
3 ต.ค.61</t>
    </r>
  </si>
  <si>
    <r>
      <rPr>
        <b/>
        <u/>
        <sz val="14"/>
        <color theme="1"/>
        <rFont val="TH SarabunPSK"/>
        <family val="2"/>
      </rPr>
      <t>กิจกรรม</t>
    </r>
    <r>
      <rPr>
        <b/>
        <sz val="14"/>
        <color theme="1"/>
        <rFont val="TH SarabunPSK"/>
        <family val="2"/>
      </rPr>
      <t xml:space="preserve"> : ส่งเสริมและพัฒนาพื้นที่แก้มลิงหนองเจ็ดเส้น 
อันเนื่องมาจากพระราชดำริตำบลหัวไผ่ อำเภอเมืองอ่างทอง 
ตำบลสายทอง อำเภอป่าโมก จังหวัดอ่างทอง</t>
    </r>
  </si>
  <si>
    <r>
      <rPr>
        <sz val="14"/>
        <color theme="1"/>
        <rFont val="Wingdings 2"/>
        <family val="1"/>
        <charset val="2"/>
      </rPr>
      <t>P</t>
    </r>
    <r>
      <rPr>
        <sz val="14"/>
        <color theme="1"/>
        <rFont val="TH SarabunPSK"/>
        <family val="2"/>
      </rPr>
      <t xml:space="preserve">
11 ก.ย.61</t>
    </r>
  </si>
  <si>
    <r>
      <rPr>
        <b/>
        <u/>
        <sz val="14"/>
        <color theme="1"/>
        <rFont val="TH SarabunPSK"/>
        <family val="2"/>
      </rPr>
      <t>กิจกรรม</t>
    </r>
    <r>
      <rPr>
        <b/>
        <sz val="14"/>
        <color theme="1"/>
        <rFont val="TH SarabunPSK"/>
        <family val="2"/>
      </rPr>
      <t xml:space="preserve"> : บริหารจัดการน้ำแบบบูรณาการ</t>
    </r>
  </si>
  <si>
    <r>
      <rPr>
        <sz val="14"/>
        <color theme="1"/>
        <rFont val="Wingdings 2"/>
        <family val="1"/>
        <charset val="2"/>
      </rPr>
      <t>P</t>
    </r>
    <r>
      <rPr>
        <sz val="14"/>
        <color theme="1"/>
        <rFont val="TH SarabunPSK"/>
        <family val="2"/>
      </rPr>
      <t xml:space="preserve">
24 ส.ค.61</t>
    </r>
  </si>
  <si>
    <r>
      <rPr>
        <b/>
        <u/>
        <sz val="14"/>
        <color theme="1"/>
        <rFont val="TH SarabunPSK"/>
        <family val="2"/>
      </rPr>
      <t>กิจกรรม</t>
    </r>
    <r>
      <rPr>
        <b/>
        <sz val="14"/>
        <color theme="1"/>
        <rFont val="TH SarabunPSK"/>
        <family val="2"/>
      </rPr>
      <t xml:space="preserve"> ปรับปรุงและพัฒนาโครงสร้างพื้นฐาน</t>
    </r>
  </si>
  <si>
    <r>
      <rPr>
        <sz val="14"/>
        <color theme="1"/>
        <rFont val="Wingdings 2"/>
        <family val="1"/>
        <charset val="2"/>
      </rPr>
      <t xml:space="preserve">P
</t>
    </r>
    <r>
      <rPr>
        <sz val="14"/>
        <color theme="1"/>
        <rFont val="TH SarabunPSK"/>
        <family val="2"/>
      </rPr>
      <t>11 ม.ค.62</t>
    </r>
  </si>
  <si>
    <r>
      <rPr>
        <sz val="14"/>
        <color theme="1"/>
        <rFont val="Wingdings 2"/>
        <family val="1"/>
        <charset val="2"/>
      </rPr>
      <t>P</t>
    </r>
    <r>
      <rPr>
        <sz val="14"/>
        <color theme="1"/>
        <rFont val="TH SarabunPSK"/>
        <family val="2"/>
      </rPr>
      <t xml:space="preserve">
7 ก.ย.61</t>
    </r>
  </si>
  <si>
    <r>
      <rPr>
        <sz val="14"/>
        <color theme="1"/>
        <rFont val="Wingdings 2"/>
        <family val="1"/>
        <charset val="2"/>
      </rPr>
      <t>P</t>
    </r>
    <r>
      <rPr>
        <sz val="14"/>
        <color theme="1"/>
        <rFont val="TH SarabunPSK"/>
        <family val="2"/>
      </rPr>
      <t xml:space="preserve">
14 ก.ย.61</t>
    </r>
  </si>
  <si>
    <r>
      <rPr>
        <sz val="14"/>
        <color theme="1"/>
        <rFont val="Wingdings 2"/>
        <family val="1"/>
        <charset val="2"/>
      </rPr>
      <t>P</t>
    </r>
    <r>
      <rPr>
        <sz val="14"/>
        <color theme="1"/>
        <rFont val="TH SarabunPSK"/>
        <family val="2"/>
      </rPr>
      <t xml:space="preserve">
24 ก.ย.61</t>
    </r>
  </si>
  <si>
    <r>
      <rPr>
        <sz val="14"/>
        <color theme="1"/>
        <rFont val="Wingdings 2"/>
        <family val="1"/>
        <charset val="2"/>
      </rPr>
      <t>P</t>
    </r>
    <r>
      <rPr>
        <sz val="14"/>
        <color theme="1"/>
        <rFont val="TH SarabunPSK"/>
        <family val="2"/>
      </rPr>
      <t xml:space="preserve">
24 ก.ย.61
-1 ต.ค.61</t>
    </r>
  </si>
  <si>
    <r>
      <rPr>
        <sz val="14"/>
        <color theme="1"/>
        <rFont val="Wingdings 2"/>
        <family val="1"/>
        <charset val="2"/>
      </rPr>
      <t>P</t>
    </r>
    <r>
      <rPr>
        <sz val="14"/>
        <color theme="1"/>
        <rFont val="TH SarabunPSK"/>
        <family val="2"/>
      </rPr>
      <t xml:space="preserve">
9 ต.ค. 61 </t>
    </r>
  </si>
  <si>
    <r>
      <rPr>
        <sz val="14"/>
        <color theme="1"/>
        <rFont val="Wingdings 2"/>
        <family val="1"/>
        <charset val="2"/>
      </rPr>
      <t>P</t>
    </r>
    <r>
      <rPr>
        <sz val="14"/>
        <color theme="1"/>
        <rFont val="TH SarabunPSK"/>
        <family val="2"/>
      </rPr>
      <t xml:space="preserve">
10-16 ต.ค.62</t>
    </r>
  </si>
  <si>
    <r>
      <rPr>
        <sz val="14"/>
        <color theme="1"/>
        <rFont val="Wingdings 2"/>
        <family val="1"/>
        <charset val="2"/>
      </rPr>
      <t>P</t>
    </r>
    <r>
      <rPr>
        <sz val="14"/>
        <color theme="1"/>
        <rFont val="TH SarabunPSK"/>
        <family val="2"/>
      </rPr>
      <t xml:space="preserve">
10 ก.ย.61</t>
    </r>
  </si>
  <si>
    <r>
      <rPr>
        <sz val="14"/>
        <color theme="1"/>
        <rFont val="Wingdings 2"/>
        <family val="1"/>
        <charset val="2"/>
      </rPr>
      <t>P</t>
    </r>
    <r>
      <rPr>
        <sz val="14"/>
        <color theme="1"/>
        <rFont val="TH SarabunPSK"/>
        <family val="2"/>
      </rPr>
      <t xml:space="preserve">
14 พ.ย.61</t>
    </r>
  </si>
  <si>
    <r>
      <rPr>
        <sz val="14"/>
        <color theme="1"/>
        <rFont val="Wingdings 2"/>
        <family val="1"/>
        <charset val="2"/>
      </rPr>
      <t>P</t>
    </r>
    <r>
      <rPr>
        <sz val="14"/>
        <color theme="1"/>
        <rFont val="TH SarabunPSK"/>
        <family val="2"/>
      </rPr>
      <t xml:space="preserve">
17 ก.ย.61</t>
    </r>
  </si>
  <si>
    <r>
      <rPr>
        <sz val="14"/>
        <color theme="1"/>
        <rFont val="Wingdings 2"/>
        <family val="1"/>
        <charset val="2"/>
      </rPr>
      <t>P</t>
    </r>
    <r>
      <rPr>
        <sz val="14"/>
        <color theme="1"/>
        <rFont val="TH SarabunPSK"/>
        <family val="2"/>
      </rPr>
      <t xml:space="preserve">
17 ก.ย.61-
22 ก.ย.61</t>
    </r>
  </si>
  <si>
    <r>
      <rPr>
        <sz val="14"/>
        <color theme="1"/>
        <rFont val="Wingdings 2"/>
        <family val="1"/>
        <charset val="2"/>
      </rPr>
      <t>P</t>
    </r>
    <r>
      <rPr>
        <sz val="14"/>
        <color theme="1"/>
        <rFont val="TH SarabunPSK"/>
        <family val="2"/>
      </rPr>
      <t xml:space="preserve">
1 ต.ค.61</t>
    </r>
  </si>
  <si>
    <r>
      <rPr>
        <sz val="14"/>
        <color theme="1"/>
        <rFont val="Wingdings 2"/>
        <family val="1"/>
        <charset val="2"/>
      </rPr>
      <t>P</t>
    </r>
    <r>
      <rPr>
        <sz val="14"/>
        <color theme="1"/>
        <rFont val="TH SarabunPSK"/>
        <family val="2"/>
      </rPr>
      <t xml:space="preserve">
21 ก.ย.61</t>
    </r>
  </si>
  <si>
    <r>
      <rPr>
        <sz val="14"/>
        <color theme="1"/>
        <rFont val="Wingdings 2"/>
        <family val="1"/>
        <charset val="2"/>
      </rPr>
      <t>P</t>
    </r>
    <r>
      <rPr>
        <sz val="14"/>
        <color theme="1"/>
        <rFont val="TH SarabunPSK"/>
        <family val="2"/>
      </rPr>
      <t xml:space="preserve">
3 ต.ค.61
-9 ต.ค.61</t>
    </r>
  </si>
  <si>
    <r>
      <rPr>
        <sz val="14"/>
        <color theme="1"/>
        <rFont val="Wingdings 2"/>
        <family val="1"/>
        <charset val="2"/>
      </rPr>
      <t>P</t>
    </r>
    <r>
      <rPr>
        <sz val="14"/>
        <color theme="1"/>
        <rFont val="TH SarabunPSK"/>
        <family val="2"/>
      </rPr>
      <t xml:space="preserve">
18 ก.ย.61</t>
    </r>
  </si>
  <si>
    <r>
      <rPr>
        <sz val="14"/>
        <color theme="1"/>
        <rFont val="Wingdings 2"/>
        <family val="1"/>
        <charset val="2"/>
      </rPr>
      <t>P</t>
    </r>
    <r>
      <rPr>
        <sz val="14"/>
        <color theme="1"/>
        <rFont val="TH SarabunPSK"/>
        <family val="2"/>
      </rPr>
      <t xml:space="preserve">
12 ต.ค.61</t>
    </r>
  </si>
  <si>
    <r>
      <rPr>
        <sz val="14"/>
        <color theme="1"/>
        <rFont val="Wingdings 2"/>
        <family val="1"/>
        <charset val="2"/>
      </rPr>
      <t>P</t>
    </r>
    <r>
      <rPr>
        <sz val="14"/>
        <color theme="1"/>
        <rFont val="TH SarabunPSK"/>
        <family val="2"/>
      </rPr>
      <t xml:space="preserve">
12 ต.ค.61
-24 พ.ย.61</t>
    </r>
  </si>
  <si>
    <r>
      <rPr>
        <sz val="14"/>
        <color theme="1"/>
        <rFont val="Wingdings 2"/>
        <family val="1"/>
        <charset val="2"/>
      </rPr>
      <t>P</t>
    </r>
    <r>
      <rPr>
        <sz val="14"/>
        <color theme="1"/>
        <rFont val="TH SarabunPSK"/>
        <family val="2"/>
      </rPr>
      <t xml:space="preserve">
29 ต.ค.61</t>
    </r>
  </si>
  <si>
    <r>
      <t xml:space="preserve">P
</t>
    </r>
    <r>
      <rPr>
        <sz val="14"/>
        <color theme="1"/>
        <rFont val="TH SarabunPSK"/>
        <family val="2"/>
      </rPr>
      <t>15 ม.ค.62</t>
    </r>
  </si>
  <si>
    <r>
      <rPr>
        <sz val="14"/>
        <color theme="1"/>
        <rFont val="Wingdings 2"/>
        <family val="1"/>
        <charset val="2"/>
      </rPr>
      <t>P</t>
    </r>
    <r>
      <rPr>
        <sz val="14"/>
        <color theme="1"/>
        <rFont val="TH SarabunPSK"/>
        <family val="2"/>
      </rPr>
      <t xml:space="preserve">
19 ก.ย.61</t>
    </r>
  </si>
  <si>
    <r>
      <rPr>
        <sz val="14"/>
        <color theme="1"/>
        <rFont val="Wingdings 2"/>
        <family val="1"/>
        <charset val="2"/>
      </rPr>
      <t>P</t>
    </r>
    <r>
      <rPr>
        <sz val="14"/>
        <color theme="1"/>
        <rFont val="TH SarabunPSK"/>
        <family val="2"/>
      </rPr>
      <t xml:space="preserve">
4 ม.ค.61</t>
    </r>
  </si>
  <si>
    <r>
      <rPr>
        <sz val="14"/>
        <color theme="1"/>
        <rFont val="Wingdings 2"/>
        <family val="1"/>
        <charset val="2"/>
      </rPr>
      <t>P</t>
    </r>
    <r>
      <rPr>
        <sz val="14"/>
        <color theme="1"/>
        <rFont val="TH SarabunPSK"/>
        <family val="2"/>
      </rPr>
      <t xml:space="preserve">
14 พ.ย.61
-21 พ.ย.61</t>
    </r>
  </si>
  <si>
    <r>
      <rPr>
        <sz val="14"/>
        <color theme="1"/>
        <rFont val="Wingdings 2"/>
        <family val="1"/>
        <charset val="2"/>
      </rPr>
      <t>P</t>
    </r>
    <r>
      <rPr>
        <sz val="14"/>
        <color theme="1"/>
        <rFont val="TH SarabunPSK"/>
        <family val="2"/>
      </rPr>
      <t xml:space="preserve">
23 ม.ค.61</t>
    </r>
  </si>
  <si>
    <r>
      <rPr>
        <sz val="14"/>
        <color theme="1"/>
        <rFont val="Wingdings 2"/>
        <family val="1"/>
        <charset val="2"/>
      </rPr>
      <t>P</t>
    </r>
    <r>
      <rPr>
        <sz val="14"/>
        <color theme="1"/>
        <rFont val="TH SarabunPSK"/>
        <family val="2"/>
      </rPr>
      <t xml:space="preserve">
7 พ.ย.61</t>
    </r>
  </si>
  <si>
    <r>
      <rPr>
        <sz val="14"/>
        <color theme="1"/>
        <rFont val="Wingdings 2"/>
        <family val="1"/>
        <charset val="2"/>
      </rPr>
      <t>P</t>
    </r>
    <r>
      <rPr>
        <sz val="14"/>
        <color theme="1"/>
        <rFont val="TH SarabunPSK"/>
        <family val="2"/>
      </rPr>
      <t xml:space="preserve">
7 พ.ย.61
-14 พ.ย.61</t>
    </r>
  </si>
  <si>
    <r>
      <rPr>
        <sz val="14"/>
        <color theme="1"/>
        <rFont val="Wingdings 2"/>
        <family val="1"/>
        <charset val="2"/>
      </rPr>
      <t>P</t>
    </r>
    <r>
      <rPr>
        <sz val="14"/>
        <color theme="1"/>
        <rFont val="TH SarabunPSK"/>
        <family val="2"/>
      </rPr>
      <t xml:space="preserve">
16 พ.ย.61</t>
    </r>
  </si>
  <si>
    <r>
      <rPr>
        <sz val="14"/>
        <color theme="1"/>
        <rFont val="Wingdings 2"/>
        <family val="1"/>
        <charset val="2"/>
      </rPr>
      <t>P</t>
    </r>
    <r>
      <rPr>
        <sz val="14"/>
        <color theme="1"/>
        <rFont val="TH SarabunPSK"/>
        <family val="2"/>
      </rPr>
      <t xml:space="preserve">
4 ก.ย.61</t>
    </r>
  </si>
  <si>
    <r>
      <rPr>
        <sz val="14"/>
        <color theme="1"/>
        <rFont val="Wingdings 2"/>
        <family val="1"/>
        <charset val="2"/>
      </rPr>
      <t>P</t>
    </r>
    <r>
      <rPr>
        <sz val="14"/>
        <color theme="1"/>
        <rFont val="TH SarabunPSK"/>
        <family val="2"/>
      </rPr>
      <t xml:space="preserve">
21 ก.ย.61
-30 ก.ย.61</t>
    </r>
  </si>
  <si>
    <r>
      <rPr>
        <sz val="14"/>
        <color theme="1"/>
        <rFont val="Wingdings 2"/>
        <family val="1"/>
        <charset val="2"/>
      </rPr>
      <t>P</t>
    </r>
    <r>
      <rPr>
        <sz val="14"/>
        <color theme="1"/>
        <rFont val="TH SarabunPSK"/>
        <family val="2"/>
      </rPr>
      <t xml:space="preserve">
4 ต.ค.61</t>
    </r>
  </si>
  <si>
    <r>
      <rPr>
        <sz val="14"/>
        <color theme="1"/>
        <rFont val="Wingdings 2"/>
        <family val="1"/>
        <charset val="2"/>
      </rPr>
      <t>P</t>
    </r>
    <r>
      <rPr>
        <sz val="14"/>
        <color theme="1"/>
        <rFont val="TH SarabunPSK"/>
        <family val="2"/>
      </rPr>
      <t xml:space="preserve">
28 ก.ย.61</t>
    </r>
  </si>
  <si>
    <r>
      <rPr>
        <sz val="14"/>
        <color theme="1"/>
        <rFont val="Wingdings 2"/>
        <family val="1"/>
        <charset val="2"/>
      </rPr>
      <t>P</t>
    </r>
    <r>
      <rPr>
        <sz val="14"/>
        <color theme="1"/>
        <rFont val="TH SarabunPSK"/>
        <family val="2"/>
      </rPr>
      <t xml:space="preserve">
28 ก.ย.61
-7 ต.ค.61</t>
    </r>
  </si>
  <si>
    <r>
      <rPr>
        <sz val="14"/>
        <color theme="1"/>
        <rFont val="Wingdings 2"/>
        <family val="1"/>
        <charset val="2"/>
      </rPr>
      <t>P</t>
    </r>
    <r>
      <rPr>
        <sz val="14"/>
        <color theme="1"/>
        <rFont val="TH SarabunPSK"/>
        <family val="2"/>
      </rPr>
      <t xml:space="preserve">
23 ส.ค.61</t>
    </r>
  </si>
  <si>
    <r>
      <rPr>
        <sz val="14"/>
        <color theme="1"/>
        <rFont val="Wingdings 2"/>
        <family val="1"/>
        <charset val="2"/>
      </rPr>
      <t>P</t>
    </r>
    <r>
      <rPr>
        <sz val="14"/>
        <color theme="1"/>
        <rFont val="TH SarabunPSK"/>
        <family val="2"/>
      </rPr>
      <t xml:space="preserve">
4 ต.ค.61
-11 ต.ค.61</t>
    </r>
  </si>
  <si>
    <r>
      <rPr>
        <sz val="14"/>
        <color theme="1"/>
        <rFont val="Wingdings 2"/>
        <family val="1"/>
        <charset val="2"/>
      </rPr>
      <t>P</t>
    </r>
    <r>
      <rPr>
        <sz val="14"/>
        <color theme="1"/>
        <rFont val="TH SarabunPSK"/>
        <family val="2"/>
      </rPr>
      <t xml:space="preserve">
18 ต.ค.61</t>
    </r>
  </si>
  <si>
    <r>
      <rPr>
        <sz val="14"/>
        <color theme="1"/>
        <rFont val="Wingdings 2"/>
        <family val="1"/>
        <charset val="2"/>
      </rPr>
      <t>P</t>
    </r>
    <r>
      <rPr>
        <sz val="14"/>
        <color theme="1"/>
        <rFont val="TH SarabunPSK"/>
        <family val="2"/>
      </rPr>
      <t xml:space="preserve">
21 ส.ค.61</t>
    </r>
  </si>
  <si>
    <r>
      <rPr>
        <sz val="14"/>
        <color theme="1"/>
        <rFont val="Wingdings 2"/>
        <family val="1"/>
        <charset val="2"/>
      </rPr>
      <t>P</t>
    </r>
    <r>
      <rPr>
        <sz val="14"/>
        <color theme="1"/>
        <rFont val="TH SarabunPSK"/>
        <family val="2"/>
      </rPr>
      <t xml:space="preserve">
29 ส.ค.61</t>
    </r>
  </si>
  <si>
    <r>
      <rPr>
        <sz val="14"/>
        <color theme="1"/>
        <rFont val="Wingdings 2"/>
        <family val="1"/>
        <charset val="2"/>
      </rPr>
      <t>P</t>
    </r>
    <r>
      <rPr>
        <sz val="14"/>
        <color theme="1"/>
        <rFont val="TH SarabunPSK"/>
        <family val="2"/>
      </rPr>
      <t xml:space="preserve">
31 ส.ค.61</t>
    </r>
  </si>
  <si>
    <r>
      <t xml:space="preserve">P
</t>
    </r>
    <r>
      <rPr>
        <sz val="14"/>
        <color theme="1"/>
        <rFont val="TH SarabunPSK"/>
        <family val="2"/>
      </rPr>
      <t>9 ม.ค.62</t>
    </r>
  </si>
  <si>
    <r>
      <rPr>
        <sz val="14"/>
        <color theme="1"/>
        <rFont val="Wingdings 2"/>
        <family val="1"/>
        <charset val="2"/>
      </rPr>
      <t>P</t>
    </r>
    <r>
      <rPr>
        <sz val="14"/>
        <color theme="1"/>
        <rFont val="TH SarabunPSK"/>
        <family val="2"/>
      </rPr>
      <t xml:space="preserve">
29 พ.ย. 61 -
 5 พ.ย. 61</t>
    </r>
  </si>
  <si>
    <r>
      <rPr>
        <sz val="14"/>
        <color theme="1"/>
        <rFont val="Wingdings 2"/>
        <family val="1"/>
        <charset val="2"/>
      </rPr>
      <t>P</t>
    </r>
    <r>
      <rPr>
        <sz val="14"/>
        <color theme="1"/>
        <rFont val="TH SarabunPSK"/>
        <family val="2"/>
      </rPr>
      <t xml:space="preserve">
29 ต.ค.61
- 5 พ.ย.61</t>
    </r>
  </si>
  <si>
    <r>
      <rPr>
        <sz val="14"/>
        <color theme="1"/>
        <rFont val="Wingdings 2"/>
        <family val="1"/>
        <charset val="2"/>
      </rPr>
      <t>P</t>
    </r>
    <r>
      <rPr>
        <sz val="14"/>
        <color theme="1"/>
        <rFont val="TH SarabunPSK"/>
        <family val="2"/>
      </rPr>
      <t xml:space="preserve">
13 พ.ย.61</t>
    </r>
  </si>
  <si>
    <r>
      <rPr>
        <sz val="14"/>
        <color theme="1"/>
        <rFont val="Wingdings 2"/>
        <family val="1"/>
        <charset val="2"/>
      </rPr>
      <t>P</t>
    </r>
    <r>
      <rPr>
        <sz val="14"/>
        <color theme="1"/>
        <rFont val="TH SarabunPSK"/>
        <family val="2"/>
      </rPr>
      <t xml:space="preserve">
30 ต.ค.61</t>
    </r>
  </si>
  <si>
    <r>
      <rPr>
        <sz val="14"/>
        <color theme="1"/>
        <rFont val="Wingdings 2"/>
        <family val="1"/>
        <charset val="2"/>
      </rPr>
      <t>P</t>
    </r>
    <r>
      <rPr>
        <sz val="14"/>
        <color theme="1"/>
        <rFont val="TH SarabunPSK"/>
        <family val="2"/>
      </rPr>
      <t xml:space="preserve">
21 พ.ย.61</t>
    </r>
  </si>
  <si>
    <r>
      <rPr>
        <sz val="14"/>
        <color theme="1"/>
        <rFont val="Wingdings 2"/>
        <family val="1"/>
        <charset val="2"/>
      </rPr>
      <t>P</t>
    </r>
    <r>
      <rPr>
        <sz val="14"/>
        <color theme="1"/>
        <rFont val="TH SarabunPSK"/>
        <family val="2"/>
      </rPr>
      <t xml:space="preserve">
5 ต.ค.61</t>
    </r>
  </si>
  <si>
    <r>
      <rPr>
        <sz val="14"/>
        <color theme="1"/>
        <rFont val="Wingdings 2"/>
        <family val="1"/>
        <charset val="2"/>
      </rPr>
      <t>P</t>
    </r>
    <r>
      <rPr>
        <sz val="14"/>
        <color theme="1"/>
        <rFont val="TH SarabunPSK"/>
        <family val="2"/>
      </rPr>
      <t xml:space="preserve">
11 ต.ค.61</t>
    </r>
  </si>
  <si>
    <r>
      <rPr>
        <sz val="14"/>
        <color theme="1"/>
        <rFont val="Wingdings 2"/>
        <family val="1"/>
        <charset val="2"/>
      </rPr>
      <t>P</t>
    </r>
    <r>
      <rPr>
        <sz val="14"/>
        <color theme="1"/>
        <rFont val="TH SarabunPSK"/>
        <family val="2"/>
      </rPr>
      <t xml:space="preserve">
11 ต.ค.61
-19 ต.ค.61</t>
    </r>
  </si>
  <si>
    <r>
      <rPr>
        <sz val="14"/>
        <color theme="1"/>
        <rFont val="Wingdings 2"/>
        <family val="1"/>
        <charset val="2"/>
      </rPr>
      <t>P</t>
    </r>
    <r>
      <rPr>
        <sz val="14"/>
        <color theme="1"/>
        <rFont val="TH SarabunPSK"/>
        <family val="2"/>
      </rPr>
      <t xml:space="preserve">
12 ต.ค.61
-22 ต.ค.61</t>
    </r>
  </si>
  <si>
    <r>
      <rPr>
        <sz val="14"/>
        <color theme="1"/>
        <rFont val="Wingdings 2"/>
        <family val="1"/>
        <charset val="2"/>
      </rPr>
      <t>P</t>
    </r>
    <r>
      <rPr>
        <sz val="14"/>
        <color theme="1"/>
        <rFont val="TH SarabunPSK"/>
        <family val="2"/>
      </rPr>
      <t xml:space="preserve">
27 พ.ย.61</t>
    </r>
  </si>
  <si>
    <r>
      <rPr>
        <sz val="14"/>
        <color theme="1"/>
        <rFont val="Wingdings 2"/>
        <family val="1"/>
        <charset val="2"/>
      </rPr>
      <t>P</t>
    </r>
    <r>
      <rPr>
        <sz val="14"/>
        <color theme="1"/>
        <rFont val="TH SarabunPSK"/>
        <family val="2"/>
      </rPr>
      <t xml:space="preserve">
6 ธ.ค.61</t>
    </r>
  </si>
  <si>
    <r>
      <rPr>
        <sz val="14"/>
        <color theme="1"/>
        <rFont val="Wingdings 2"/>
        <family val="1"/>
        <charset val="2"/>
      </rPr>
      <t>P</t>
    </r>
    <r>
      <rPr>
        <sz val="14"/>
        <color theme="1"/>
        <rFont val="TH SarabunPSK"/>
        <family val="2"/>
      </rPr>
      <t xml:space="preserve">
6 ธ.ค.61
-14 ธ.ค.61</t>
    </r>
  </si>
  <si>
    <r>
      <rPr>
        <sz val="14"/>
        <color theme="1"/>
        <rFont val="Wingdings 2"/>
        <family val="1"/>
        <charset val="2"/>
      </rPr>
      <t>P</t>
    </r>
    <r>
      <rPr>
        <sz val="14"/>
        <color theme="1"/>
        <rFont val="TH SarabunPSK"/>
        <family val="2"/>
      </rPr>
      <t xml:space="preserve">
20 ธ.ค.61</t>
    </r>
  </si>
  <si>
    <r>
      <rPr>
        <b/>
        <u/>
        <sz val="14"/>
        <color theme="1"/>
        <rFont val="TH SarabunPSK"/>
        <family val="2"/>
      </rPr>
      <t>กิจกรรม</t>
    </r>
    <r>
      <rPr>
        <b/>
        <sz val="14"/>
        <color theme="1"/>
        <rFont val="TH SarabunPSK"/>
        <family val="2"/>
      </rPr>
      <t xml:space="preserve"> : ส่งเสริมและพัฒนาพื้นที่แก้มลิงหนองเจ็ดเส้น 
อันเนื่องมาจากพระราชดำริตำบลหัวไผ่ อำเภอเมืองอ่างทอง  
ตำบลสายทอง อำเภอป่าโมก จังหวัดอ่างทอง</t>
    </r>
  </si>
  <si>
    <r>
      <rPr>
        <sz val="14"/>
        <color theme="1"/>
        <rFont val="Wingdings 2"/>
        <family val="1"/>
        <charset val="2"/>
      </rPr>
      <t>P</t>
    </r>
    <r>
      <rPr>
        <sz val="14"/>
        <color theme="1"/>
        <rFont val="TH SarabunPSK"/>
        <family val="2"/>
      </rPr>
      <t xml:space="preserve">
26 พ.ย.61</t>
    </r>
  </si>
  <si>
    <r>
      <rPr>
        <sz val="14"/>
        <color theme="1"/>
        <rFont val="Wingdings 2"/>
        <family val="1"/>
        <charset val="2"/>
      </rPr>
      <t>P</t>
    </r>
    <r>
      <rPr>
        <sz val="14"/>
        <color theme="1"/>
        <rFont val="TH SarabunPSK"/>
        <family val="2"/>
      </rPr>
      <t xml:space="preserve">
1 พ.ย.61</t>
    </r>
  </si>
  <si>
    <r>
      <rPr>
        <sz val="14"/>
        <color theme="1"/>
        <rFont val="Wingdings 2"/>
        <family val="1"/>
        <charset val="2"/>
      </rPr>
      <t>P</t>
    </r>
    <r>
      <rPr>
        <sz val="14"/>
        <color theme="1"/>
        <rFont val="TH SarabunPSK"/>
        <family val="2"/>
      </rPr>
      <t xml:space="preserve">
7 ธ.ค.61
-17 ธ.ค.61</t>
    </r>
  </si>
  <si>
    <r>
      <rPr>
        <sz val="14"/>
        <color theme="1"/>
        <rFont val="Wingdings 2"/>
        <family val="1"/>
        <charset val="2"/>
      </rPr>
      <t>P</t>
    </r>
    <r>
      <rPr>
        <sz val="14"/>
        <color theme="1"/>
        <rFont val="TH SarabunPSK"/>
        <family val="2"/>
      </rPr>
      <t xml:space="preserve">
15 พ.ย.61</t>
    </r>
  </si>
  <si>
    <r>
      <rPr>
        <sz val="14"/>
        <color theme="1"/>
        <rFont val="Wingdings 2"/>
        <family val="1"/>
        <charset val="2"/>
      </rPr>
      <t>P</t>
    </r>
    <r>
      <rPr>
        <sz val="14"/>
        <color theme="1"/>
        <rFont val="TH SarabunPSK"/>
        <family val="2"/>
      </rPr>
      <t xml:space="preserve">
6 พ.ย.61</t>
    </r>
  </si>
  <si>
    <r>
      <rPr>
        <sz val="14"/>
        <color theme="1"/>
        <rFont val="Wingdings 2"/>
        <family val="1"/>
        <charset val="2"/>
      </rPr>
      <t>P</t>
    </r>
    <r>
      <rPr>
        <sz val="14"/>
        <color theme="1"/>
        <rFont val="TH SarabunPSK"/>
        <family val="2"/>
      </rPr>
      <t xml:space="preserve">
6 พ.ย.61
-20 พ.ย.61</t>
    </r>
  </si>
  <si>
    <r>
      <rPr>
        <sz val="14"/>
        <color theme="1"/>
        <rFont val="Wingdings 2"/>
        <family val="1"/>
        <charset val="2"/>
      </rPr>
      <t>P</t>
    </r>
    <r>
      <rPr>
        <sz val="14"/>
        <color theme="1"/>
        <rFont val="TH SarabunPSK"/>
        <family val="2"/>
      </rPr>
      <t xml:space="preserve">
4 ธ.ค.61</t>
    </r>
  </si>
  <si>
    <r>
      <rPr>
        <b/>
        <u/>
        <sz val="14"/>
        <color theme="1"/>
        <rFont val="TH SarabunPSK"/>
        <family val="2"/>
      </rPr>
      <t xml:space="preserve">กิจกรรม </t>
    </r>
    <r>
      <rPr>
        <b/>
        <sz val="14"/>
        <color theme="1"/>
        <rFont val="TH SarabunPSK"/>
        <family val="2"/>
      </rPr>
      <t>:  ปรับปรุงและพัฒนาโครงสร้างพื้นฐาน</t>
    </r>
  </si>
  <si>
    <r>
      <rPr>
        <sz val="14"/>
        <color theme="1"/>
        <rFont val="Wingdings 2"/>
        <family val="1"/>
        <charset val="2"/>
      </rPr>
      <t>P</t>
    </r>
    <r>
      <rPr>
        <sz val="14"/>
        <color theme="1"/>
        <rFont val="TH SarabunPSK"/>
        <family val="2"/>
      </rPr>
      <t xml:space="preserve">
23 ก.ย.61</t>
    </r>
  </si>
  <si>
    <r>
      <rPr>
        <sz val="14"/>
        <color theme="1"/>
        <rFont val="Wingdings 2"/>
        <family val="1"/>
        <charset val="2"/>
      </rPr>
      <t>P</t>
    </r>
    <r>
      <rPr>
        <sz val="14"/>
        <color theme="1"/>
        <rFont val="TH SarabunPSK"/>
        <family val="2"/>
      </rPr>
      <t xml:space="preserve">
28 ก.ย.61
-12 ต.ค.61</t>
    </r>
  </si>
  <si>
    <r>
      <rPr>
        <sz val="14"/>
        <color theme="1"/>
        <rFont val="Wingdings 2"/>
        <family val="1"/>
        <charset val="2"/>
      </rPr>
      <t>P</t>
    </r>
    <r>
      <rPr>
        <sz val="14"/>
        <color theme="1"/>
        <rFont val="TH SarabunPSK"/>
        <family val="2"/>
      </rPr>
      <t xml:space="preserve">
26 ต.ค.61</t>
    </r>
  </si>
  <si>
    <r>
      <rPr>
        <sz val="14"/>
        <color theme="1"/>
        <rFont val="Wingdings 2"/>
        <family val="1"/>
        <charset val="2"/>
      </rPr>
      <t>P</t>
    </r>
    <r>
      <rPr>
        <sz val="14"/>
        <color theme="1"/>
        <rFont val="TH SarabunPSK"/>
        <family val="2"/>
      </rPr>
      <t xml:space="preserve">
9 ต.ค.61</t>
    </r>
  </si>
  <si>
    <r>
      <rPr>
        <sz val="14"/>
        <color theme="1"/>
        <rFont val="Wingdings 2"/>
        <family val="1"/>
        <charset val="2"/>
      </rPr>
      <t>P</t>
    </r>
    <r>
      <rPr>
        <sz val="14"/>
        <color theme="1"/>
        <rFont val="TH SarabunPSK"/>
        <family val="2"/>
      </rPr>
      <t xml:space="preserve">
16 ต.ค.61</t>
    </r>
  </si>
  <si>
    <r>
      <rPr>
        <sz val="14"/>
        <color theme="1"/>
        <rFont val="Wingdings 2"/>
        <family val="1"/>
        <charset val="2"/>
      </rPr>
      <t>P</t>
    </r>
    <r>
      <rPr>
        <sz val="14"/>
        <color theme="1"/>
        <rFont val="TH SarabunPSK"/>
        <family val="2"/>
      </rPr>
      <t xml:space="preserve">
16 ต.ค.61
-31 ต.ค.61</t>
    </r>
  </si>
  <si>
    <r>
      <rPr>
        <sz val="14"/>
        <color theme="1"/>
        <rFont val="Wingdings 2"/>
        <family val="1"/>
        <charset val="2"/>
      </rPr>
      <t>P</t>
    </r>
    <r>
      <rPr>
        <sz val="14"/>
        <color theme="1"/>
        <rFont val="TH SarabunPSK"/>
        <family val="2"/>
      </rPr>
      <t xml:space="preserve">
22 ต.ค.61</t>
    </r>
  </si>
  <si>
    <r>
      <rPr>
        <sz val="14"/>
        <color theme="1"/>
        <rFont val="Wingdings 2"/>
        <family val="1"/>
        <charset val="2"/>
      </rPr>
      <t>P</t>
    </r>
    <r>
      <rPr>
        <sz val="14"/>
        <color theme="1"/>
        <rFont val="TH SarabunPSK"/>
        <family val="2"/>
      </rPr>
      <t xml:space="preserve">
31 ต.ค.61</t>
    </r>
  </si>
  <si>
    <r>
      <rPr>
        <sz val="14"/>
        <color theme="1"/>
        <rFont val="Wingdings 2"/>
        <family val="1"/>
        <charset val="2"/>
      </rPr>
      <t>P</t>
    </r>
    <r>
      <rPr>
        <sz val="14"/>
        <color theme="1"/>
        <rFont val="TH SarabunPSK"/>
        <family val="2"/>
      </rPr>
      <t xml:space="preserve">
31 ต.ค.61
-16 พ.ย.61</t>
    </r>
  </si>
  <si>
    <r>
      <rPr>
        <sz val="14"/>
        <color theme="1"/>
        <rFont val="Wingdings 2"/>
        <family val="1"/>
        <charset val="2"/>
      </rPr>
      <t>P</t>
    </r>
    <r>
      <rPr>
        <sz val="14"/>
        <color theme="1"/>
        <rFont val="TH SarabunPSK"/>
        <family val="2"/>
      </rPr>
      <t xml:space="preserve">
23 พ.ย.61</t>
    </r>
  </si>
  <si>
    <r>
      <rPr>
        <b/>
        <u/>
        <sz val="14"/>
        <color theme="1"/>
        <rFont val="TH SarabunPSK"/>
        <family val="2"/>
      </rPr>
      <t>กิจกรรม</t>
    </r>
    <r>
      <rPr>
        <b/>
        <sz val="14"/>
        <color theme="1"/>
        <rFont val="TH SarabunPSK"/>
        <family val="2"/>
      </rPr>
      <t xml:space="preserve"> : ปรับปรุงและพัฒนาโครงสร้างพื้นฐาน</t>
    </r>
  </si>
  <si>
    <r>
      <rPr>
        <sz val="14"/>
        <color theme="1"/>
        <rFont val="Wingdings 2"/>
        <family val="1"/>
        <charset val="2"/>
      </rPr>
      <t>P</t>
    </r>
    <r>
      <rPr>
        <sz val="14"/>
        <color theme="1"/>
        <rFont val="TH SarabunPSK"/>
        <family val="2"/>
      </rPr>
      <t xml:space="preserve">
19 ต.ค.61</t>
    </r>
  </si>
  <si>
    <r>
      <rPr>
        <sz val="14"/>
        <color theme="1"/>
        <rFont val="Wingdings 2"/>
        <family val="1"/>
        <charset val="2"/>
      </rPr>
      <t>P</t>
    </r>
    <r>
      <rPr>
        <sz val="14"/>
        <color theme="1"/>
        <rFont val="TH SarabunPSK"/>
        <family val="2"/>
      </rPr>
      <t xml:space="preserve">
19 ต.ค.61
-5 พ.ย.61</t>
    </r>
  </si>
  <si>
    <r>
      <rPr>
        <sz val="14"/>
        <color theme="1"/>
        <rFont val="Wingdings 2"/>
        <family val="1"/>
        <charset val="2"/>
      </rPr>
      <t>P</t>
    </r>
    <r>
      <rPr>
        <sz val="14"/>
        <color theme="1"/>
        <rFont val="TH SarabunPSK"/>
        <family val="2"/>
      </rPr>
      <t xml:space="preserve">
20 ก.ย.61</t>
    </r>
  </si>
  <si>
    <r>
      <rPr>
        <sz val="14"/>
        <color theme="1"/>
        <rFont val="Wingdings 2"/>
        <family val="1"/>
        <charset val="2"/>
      </rPr>
      <t>P</t>
    </r>
    <r>
      <rPr>
        <sz val="14"/>
        <color theme="1"/>
        <rFont val="TH SarabunPSK"/>
        <family val="2"/>
      </rPr>
      <t xml:space="preserve">
26 ก.ย.61</t>
    </r>
  </si>
  <si>
    <r>
      <rPr>
        <sz val="14"/>
        <color theme="1"/>
        <rFont val="Wingdings 2"/>
        <family val="1"/>
        <charset val="2"/>
      </rPr>
      <t>P</t>
    </r>
    <r>
      <rPr>
        <sz val="14"/>
        <color theme="1"/>
        <rFont val="TH SarabunPSK"/>
        <family val="2"/>
      </rPr>
      <t xml:space="preserve">
26 ก.ย.61
-16 ต.ค.61</t>
    </r>
  </si>
  <si>
    <r>
      <rPr>
        <b/>
        <u/>
        <sz val="14"/>
        <color theme="1"/>
        <rFont val="TH SarabunPSK"/>
        <family val="2"/>
      </rPr>
      <t>กิจกรรม</t>
    </r>
    <r>
      <rPr>
        <b/>
        <sz val="14"/>
        <color theme="1"/>
        <rFont val="TH SarabunPSK"/>
        <family val="2"/>
      </rPr>
      <t xml:space="preserve"> : ส่งเสริมและพัฒนาฟาร์มตัวอย่างตามพระราชดำริ
ในสมเด็จพระนางเจ้าสิริกิติ์พระบรมราชินีนาถ 
ตำบลสีบัวทอง อำเภอแสวงหา จังหวัดอ่างทอง</t>
    </r>
  </si>
  <si>
    <r>
      <rPr>
        <sz val="14"/>
        <color theme="1"/>
        <rFont val="Wingdings 2"/>
        <family val="1"/>
        <charset val="2"/>
      </rPr>
      <t>P</t>
    </r>
    <r>
      <rPr>
        <sz val="14"/>
        <color theme="1"/>
        <rFont val="TH SarabunPSK"/>
        <family val="2"/>
      </rPr>
      <t xml:space="preserve">
30 ต.ค.61
-15 พ.ย.61</t>
    </r>
  </si>
  <si>
    <r>
      <rPr>
        <sz val="14"/>
        <color theme="1"/>
        <rFont val="Wingdings 2"/>
        <family val="1"/>
        <charset val="2"/>
      </rPr>
      <t>P</t>
    </r>
    <r>
      <rPr>
        <sz val="14"/>
        <color theme="1"/>
        <rFont val="TH SarabunPSK"/>
        <family val="2"/>
      </rPr>
      <t xml:space="preserve">
29 พ.ย.61</t>
    </r>
  </si>
  <si>
    <r>
      <rPr>
        <b/>
        <u/>
        <sz val="14"/>
        <color theme="1"/>
        <rFont val="TH SarabunPSK"/>
        <family val="2"/>
      </rPr>
      <t>กิจกรรม</t>
    </r>
    <r>
      <rPr>
        <b/>
        <sz val="14"/>
        <color theme="1"/>
        <rFont val="TH SarabunPSK"/>
        <family val="2"/>
      </rPr>
      <t xml:space="preserve"> : บริหารจัดการน้ำแบบบูรณาการ (เหลือจากการยกเลิกโครงการ)</t>
    </r>
  </si>
  <si>
    <r>
      <rPr>
        <sz val="14"/>
        <color theme="1"/>
        <rFont val="Wingdings 2"/>
        <family val="1"/>
        <charset val="2"/>
      </rPr>
      <t>P</t>
    </r>
    <r>
      <rPr>
        <sz val="14"/>
        <color theme="1"/>
        <rFont val="TH SarabunPSK"/>
        <family val="2"/>
      </rPr>
      <t xml:space="preserve">
12 พ.ย.61</t>
    </r>
  </si>
  <si>
    <r>
      <rPr>
        <sz val="14"/>
        <color theme="1"/>
        <rFont val="Wingdings 2"/>
        <family val="1"/>
        <charset val="2"/>
      </rPr>
      <t>P</t>
    </r>
    <r>
      <rPr>
        <sz val="14"/>
        <color theme="1"/>
        <rFont val="TH SarabunPSK"/>
        <family val="2"/>
      </rPr>
      <t xml:space="preserve">
12 พ.ย.61 
-19 พ.ย.61</t>
    </r>
  </si>
  <si>
    <r>
      <rPr>
        <sz val="14"/>
        <color theme="1"/>
        <rFont val="Wingdings 2"/>
        <family val="1"/>
        <charset val="2"/>
      </rPr>
      <t>P</t>
    </r>
    <r>
      <rPr>
        <sz val="14"/>
        <color theme="1"/>
        <rFont val="TH SarabunPSK"/>
        <family val="2"/>
      </rPr>
      <t xml:space="preserve">
20 พ.ย.61</t>
    </r>
  </si>
  <si>
    <r>
      <rPr>
        <sz val="14"/>
        <color theme="1"/>
        <rFont val="Wingdings 2"/>
        <family val="1"/>
        <charset val="2"/>
      </rPr>
      <t>P</t>
    </r>
    <r>
      <rPr>
        <sz val="14"/>
        <color theme="1"/>
        <rFont val="TH SarabunPSK"/>
        <family val="2"/>
      </rPr>
      <t xml:space="preserve">
20 พ.ย.61
-27 พ.ย.61</t>
    </r>
  </si>
  <si>
    <r>
      <rPr>
        <sz val="14"/>
        <color theme="1"/>
        <rFont val="Wingdings 2"/>
        <family val="1"/>
        <charset val="2"/>
      </rPr>
      <t>P</t>
    </r>
    <r>
      <rPr>
        <sz val="14"/>
        <color theme="1"/>
        <rFont val="TH SarabunPSK"/>
        <family val="2"/>
      </rPr>
      <t xml:space="preserve">
3 ธ.ค.61</t>
    </r>
  </si>
  <si>
    <r>
      <rPr>
        <sz val="14"/>
        <color theme="1"/>
        <rFont val="Wingdings 2"/>
        <family val="1"/>
        <charset val="2"/>
      </rPr>
      <t>P</t>
    </r>
    <r>
      <rPr>
        <sz val="14"/>
        <color theme="1"/>
        <rFont val="TH SarabunPSK"/>
        <family val="2"/>
      </rPr>
      <t xml:space="preserve">
30 พ.ย.61</t>
    </r>
  </si>
  <si>
    <r>
      <rPr>
        <sz val="14"/>
        <color theme="1"/>
        <rFont val="Wingdings 2"/>
        <family val="1"/>
        <charset val="2"/>
      </rPr>
      <t>P</t>
    </r>
    <r>
      <rPr>
        <sz val="14"/>
        <color theme="1"/>
        <rFont val="TH SarabunPSK"/>
        <family val="2"/>
      </rPr>
      <t xml:space="preserve">
30 พ.ย.61
-18 ธ.ค.61</t>
    </r>
  </si>
  <si>
    <r>
      <rPr>
        <sz val="14"/>
        <color theme="1"/>
        <rFont val="Wingdings 2"/>
        <family val="1"/>
        <charset val="2"/>
      </rPr>
      <t>P</t>
    </r>
    <r>
      <rPr>
        <sz val="14"/>
        <color theme="1"/>
        <rFont val="TH SarabunPSK"/>
        <family val="2"/>
      </rPr>
      <t xml:space="preserve">
21 ธ.ค.61</t>
    </r>
  </si>
  <si>
    <t>หน่วยงาน
ดำเนินการ</t>
  </si>
  <si>
    <t>สนง.โยธาธิการ
และผังเมือง</t>
  </si>
  <si>
    <t>แขวงทางหลวง
อ่างทอง</t>
  </si>
  <si>
    <t xml:space="preserve">2.4 ก่อสร้างถนนคอนกรีตเสริมเหล็กพร้อมขยายเขตไฟฟ้าสาธารณะ
และไฟส่องสว่าง บริเวณอาคารพิพิธภัณฑ์เรือนไทย หมู่ที่ 6 
ตำบลไผ่ดำพัฒนา อำเภอวิเศษชัยชาญ จังหวัดอ่างทอง </t>
  </si>
  <si>
    <t xml:space="preserve">2.2 ปรับปรุงถนนคอนกรีตเสริมเหล็ก โดยเสริมผิวแอสฟัลท์ติก 
ถนนเส้นวัดเชิงหวาย - แยกหนองเจ็ดเส้น ตำบลหัวไผ่ 
อำเภอเมืองอ่างทอง จังหวัดอ่างทอง </t>
  </si>
  <si>
    <t xml:space="preserve">2.8 ปรับปรุงถนน หมู่ที่ 1 ทางเข้าวัดทุ่ง เชื่อมต่อ ทล.309 
โดยปูยางแอสฟัลท์ติกคอนกรีต ตำบลบางเสด็จ อำเภอป่าโมก 
จังหวัดอ่างทอง </t>
  </si>
  <si>
    <t xml:space="preserve">2.9 ปรับปรุงถนน คสล. โดยลาดยางแอสฟัลท์ติก หมู่ที่ 5
บริเวณถนนไปทางศาลเจ้าแม่สายบัว ตำบลโรงช้าง 
อำเภอป่าโมก จังหวัดอ่างทอง </t>
  </si>
  <si>
    <t>2.15 ปรับปรุงเขื่อนป้องกันตลิ่งริมแม่น้ำเจ้าพระยา 
บริเวณตั้งแต่ประตูน้ำวัดสนามชัย ถึงคันดินของเทศบาล 
ตำบลตลาดหลวง อำเภอเมืองอ่างทอง จังหวัดอ่างทอง (รอบสอง)</t>
  </si>
  <si>
    <t xml:space="preserve">2.16 งานขุดลอกหนองกระทุ่ม ตำบลบ่อแร่ อำเภอโพธิ์ทอง 
จังหวัดอ่างทอง </t>
  </si>
  <si>
    <r>
      <rPr>
        <b/>
        <u/>
        <sz val="14"/>
        <color theme="1"/>
        <rFont val="TH SarabunPSK"/>
        <family val="2"/>
      </rPr>
      <t>กิจกรรม</t>
    </r>
    <r>
      <rPr>
        <b/>
        <sz val="14"/>
        <color theme="1"/>
        <rFont val="TH SarabunPSK"/>
        <family val="2"/>
      </rPr>
      <t xml:space="preserve"> : ส่งเสริมและพัฒนาฟาร์มตัวอย่างตามพระราชดำริ
ในสมเด็จพระนางเจ้าสิริกิติ์พระบรมราชินีนาถ ตำบลสีบัวทอง 
อำเภอแสวงหา จังหวัดอ่างทอง</t>
    </r>
  </si>
  <si>
    <r>
      <rPr>
        <b/>
        <u/>
        <sz val="14"/>
        <color theme="1"/>
        <rFont val="TH SarabunPSK"/>
        <family val="2"/>
      </rPr>
      <t>กิจกรรม</t>
    </r>
    <r>
      <rPr>
        <b/>
        <sz val="14"/>
        <color theme="1"/>
        <rFont val="TH SarabunPSK"/>
        <family val="2"/>
      </rPr>
      <t xml:space="preserve"> : ส่งเสริมและพัฒนาฟาร์มตัวอย่างตามพระราชดำริใน
สมเด็จพระนางเจ้าสิริกิติ์พระบรมราชินีนาถ หนองระหารจีน 
ตำบลบ้านอิฐ อำเภอเมืองอ่างทอง จังหวัดอ่างทอง </t>
    </r>
  </si>
  <si>
    <t xml:space="preserve">2.21 รถแทรกเตอร์ชนิดขับเคลื่อน 4 ล้อ ขนาด 40 แรงม้า 
พร้อมอุปกรณ์ต่อพ่วงเครื่องตัดหญ้า </t>
  </si>
  <si>
    <t>ป้องกันและแก้ไขปัญหาอุทกภัย โดยการจัดหา
พร้อมติดตั้งเครื่องสูบน้ำแบบ Vertical turbine pump</t>
  </si>
  <si>
    <t>2.23 เครื่องสูบน้ำแบบ Vertical turbine pump 
มีความสามารถสูบน้ำได้ไม่น้อยกว่า 600 ลบ.ม./ชั่วโมง 
ที่ HEAD 15 เมตร และตามคุณลักษณะทั่วไป จำนวน 3 ชุด</t>
  </si>
  <si>
    <t>3.6 ก่อสร้างระบบกระจายน้ำชนิดคูส่งน้ำดาดคอนกรีต
เพื่อช่วยเหลือพื้นที่เกษตรกรรม หมู่ที่ 2 ตำบลรำมะสัก
 อำเภอโพธิ์ทอง จังหวัดอ่างทอง (รอบสอง)</t>
  </si>
  <si>
    <t xml:space="preserve">4.1 ก่อสร้างถนนคอนกรีตเสริมเหล็ก หมู่ 11 ตำบลม่วงเตี้ย 
อำเภอวิเศษชัยชาญ เชื่อมต่อ หมู่ 1 ตำบลยางช้าย 
อำเภอโพธิ์ทอง จังหวัดอ่างทอง </t>
  </si>
  <si>
    <t xml:space="preserve">4.2 ก่อสร้างถนนคอนกรีตเสริมเหล็ก หมู่ที่ 11 ตำบลรำมะสัก 
อำเภอโพธิ์ทอง เชื่อมต่อหมู่ที่ 8 ตำบลวังน้ำเย็น และหมู่ที่ 9 
ตำบลสีบัวทอง อำเภอแสวงหา จังหวัดอ่างทอง </t>
  </si>
  <si>
    <t>2.6 ก่อสร้างถนนคอนกรีตเสริมเหล็กพร้อมรางระบายน้ำ
คอนกรีตเสริมเหล็ก บริเวณที่ว่าการอำเภอโพธิ์ทอง 
อำเภอโพธิ์ทอง จังหวัดอ่างทอง</t>
  </si>
  <si>
    <t xml:space="preserve">2.7 ก่อสร้างถนนคอนกรีตเสริมเหล็กถนนเลียบคลองโพธิ์
ด้านทิศตะวันตก หมู่ที่ 2 ตำบลเอกราช  อำเภอป่าโมก 
จังหวัดอ่างทอง </t>
  </si>
  <si>
    <t>2.1 ก่อสร้างท่อระบายน้ำพร้อมคันหินทางเท้า 
จากแยกถนนเทศบาล 6 ถึงถนนเทศบาล 1 ตำบลตลาดหลวง
อำเภอเมืองอ่างทอง จังหวัดอ่างทอง (รอบสอง)</t>
  </si>
  <si>
    <r>
      <rPr>
        <sz val="14"/>
        <color theme="1"/>
        <rFont val="Wingdings 2"/>
        <family val="1"/>
        <charset val="2"/>
      </rPr>
      <t>O</t>
    </r>
    <r>
      <rPr>
        <sz val="14"/>
        <color theme="1"/>
        <rFont val="TH SarabunPSK"/>
        <family val="2"/>
      </rPr>
      <t xml:space="preserve">
เสนอโครงการ</t>
    </r>
  </si>
  <si>
    <t>จำนวน
รายการ</t>
  </si>
  <si>
    <t>ลงนาม
สัญญาจ้าง</t>
  </si>
  <si>
    <t>อุทธรณ์
7 วัน</t>
  </si>
  <si>
    <t>ใช้เงินเหลือ
จากการยกเลิกโครงการ</t>
  </si>
  <si>
    <t xml:space="preserve"> - </t>
  </si>
  <si>
    <t>รอแจ้งรหัสงบประมาณ</t>
  </si>
  <si>
    <t>2
(คาดว่าจะยกเลิก)</t>
  </si>
  <si>
    <r>
      <rPr>
        <sz val="14"/>
        <color theme="1"/>
        <rFont val="Wingdings 2"/>
        <family val="1"/>
        <charset val="2"/>
      </rPr>
      <t>P</t>
    </r>
    <r>
      <rPr>
        <sz val="14"/>
        <color theme="1"/>
        <rFont val="TH SarabunPSK"/>
        <family val="2"/>
      </rPr>
      <t xml:space="preserve">
5 ก.พ.62
-12 ก.พ.61</t>
    </r>
  </si>
  <si>
    <r>
      <rPr>
        <sz val="14"/>
        <color theme="1"/>
        <rFont val="Wingdings 2"/>
        <family val="1"/>
        <charset val="2"/>
      </rPr>
      <t>P</t>
    </r>
    <r>
      <rPr>
        <sz val="14"/>
        <color theme="1"/>
        <rFont val="TH SarabunPSK"/>
        <family val="2"/>
      </rPr>
      <t xml:space="preserve">
20 ก.พ.62</t>
    </r>
  </si>
  <si>
    <t>เริ่ม 8 ก.พ.62 
ถึง 24 มี.ค. 62</t>
  </si>
  <si>
    <t>อยู่ระหว่างพิจารณาผล</t>
  </si>
  <si>
    <t>เริ่ม 30 ม.ค. 62
ถึง 29 พ.ค. 62</t>
  </si>
  <si>
    <t>อยู่ระหว่างประกาศประกวดราคา</t>
  </si>
  <si>
    <r>
      <rPr>
        <sz val="14"/>
        <color theme="1"/>
        <rFont val="Wingdings 2"/>
        <family val="1"/>
        <charset val="2"/>
      </rPr>
      <t>P</t>
    </r>
    <r>
      <rPr>
        <sz val="14"/>
        <color theme="1"/>
        <rFont val="TH SarabunPSK"/>
        <family val="2"/>
      </rPr>
      <t xml:space="preserve">
</t>
    </r>
  </si>
  <si>
    <t>เริ่ม  ก.พ. 62
ถึง มิ.ย. 62</t>
  </si>
  <si>
    <t xml:space="preserve"> ข้อมูล ณ วันที่ 25 กุมภาพันธ์ 2562</t>
  </si>
  <si>
    <t>ข้อมูล ณ วันที่ 25 กุมภาพันธ์ 2562</t>
  </si>
  <si>
    <t>5.2 ขุดลอกหนองสามง่ามใต้ พร้อมเสริมคันดิน</t>
  </si>
  <si>
    <t>5.1 ขุดลอกหนองคชบาล พร้อมเสริมคันดิน</t>
  </si>
  <si>
    <t>5.3 ขุดลอกหนองสามง่ามเหนือ พร้อมเสริมคันดิน</t>
  </si>
  <si>
    <t xml:space="preserve">5.4 ขุดลอกบึงอ้อ พร้อมเสริมคันดิน ตำบลบ้านอิฐ 
อำเภอเมืองอ่างทอง จังหวัดอ่างทอง </t>
  </si>
  <si>
    <t>5.5 งานขุดลอกหนองขโมย (ฝั่งตะวันออก) พร้อมเสริมคันดิน และอาคารประกอบ</t>
  </si>
  <si>
    <r>
      <rPr>
        <sz val="14"/>
        <color theme="1"/>
        <rFont val="Wingdings 2"/>
        <family val="1"/>
        <charset val="2"/>
      </rPr>
      <t>P</t>
    </r>
    <r>
      <rPr>
        <sz val="14"/>
        <color theme="1"/>
        <rFont val="TH SarabunPSK"/>
        <family val="2"/>
      </rPr>
      <t xml:space="preserve">
4 ก.พ.62</t>
    </r>
  </si>
  <si>
    <t>ใช้เงินเหลือ
จากเงินเหลือจ่าย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</si>
</sst>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43" formatCode="_-* #,##0.00_-;\-* #,##0.00_-;_-* &quot;-&quot;??_-;_-@_-"/>
    <numFmt numFmtId="187" formatCode="_(* #,##0.00_);_(* \(#,##0.00\);_(* &quot;-&quot;??_);_(@_)"/>
  </numFmts>
  <fonts count="25" x14ac:knownFonts="1">
    <font>
      <sz val="11"/>
      <color theme="1"/>
      <name val="Tahoma"/>
      <family val="2"/>
      <scheme val="minor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scheme val="minor"/>
    </font>
    <font>
      <sz val="11"/>
      <color indexed="8"/>
      <name val="Tahoma"/>
      <family val="2"/>
      <charset val="222"/>
    </font>
    <font>
      <sz val="10"/>
      <name val="Arial"/>
      <family val="2"/>
    </font>
    <font>
      <b/>
      <sz val="16"/>
      <color rgb="FF0070C0"/>
      <name val="TH SarabunPSK"/>
      <family val="2"/>
    </font>
    <font>
      <sz val="16"/>
      <color rgb="FF0070C0"/>
      <name val="TH SarabunIT๙"/>
      <family val="2"/>
    </font>
    <font>
      <sz val="16"/>
      <color rgb="FF0070C0"/>
      <name val="TH K2D July8"/>
    </font>
    <font>
      <sz val="14"/>
      <color theme="1"/>
      <name val="TH SarabunIT๙"/>
      <family val="2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sz val="14"/>
      <color theme="1"/>
      <name val="TH K2D July8"/>
    </font>
    <font>
      <sz val="14"/>
      <color rgb="FF0070C0"/>
      <name val="TH SarabunIT๙"/>
      <family val="2"/>
    </font>
    <font>
      <b/>
      <sz val="14"/>
      <color rgb="FF0070C0"/>
      <name val="TH SarabunPSK"/>
      <family val="2"/>
    </font>
    <font>
      <b/>
      <sz val="14"/>
      <name val="TH SarabunPSK"/>
      <family val="2"/>
    </font>
    <font>
      <b/>
      <sz val="14"/>
      <name val="TH SarabunIT๙"/>
      <family val="2"/>
    </font>
    <font>
      <sz val="14"/>
      <color rgb="FF0070C0"/>
      <name val="TH SarabunPSK"/>
      <family val="2"/>
    </font>
    <font>
      <sz val="14"/>
      <color rgb="FF0070C0"/>
      <name val="TH K2D July8"/>
    </font>
    <font>
      <b/>
      <sz val="14"/>
      <color rgb="FFFF0000"/>
      <name val="TH SarabunPSK"/>
      <family val="2"/>
    </font>
    <font>
      <b/>
      <sz val="14"/>
      <color theme="1"/>
      <name val="TH SarabunIT๙"/>
      <family val="2"/>
    </font>
    <font>
      <b/>
      <u/>
      <sz val="14"/>
      <color theme="1"/>
      <name val="TH SarabunPSK"/>
      <family val="2"/>
    </font>
    <font>
      <sz val="14"/>
      <name val="TH SarabunPSK"/>
      <family val="2"/>
    </font>
    <font>
      <sz val="14"/>
      <name val="TH SarabunIT๙"/>
      <family val="2"/>
    </font>
    <font>
      <sz val="14"/>
      <color theme="1"/>
      <name val="Wingdings 2"/>
      <family val="1"/>
      <charset val="2"/>
    </font>
    <font>
      <sz val="16"/>
      <color rgb="FF0070C0"/>
      <name val="TH SarabunPSK"/>
      <family val="2"/>
    </font>
  </fonts>
  <fills count="12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EFCCA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7" tint="0.59999389629810485"/>
        <bgColor indexed="64"/>
      </patternFill>
    </fill>
  </fills>
  <borders count="7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 style="thin">
        <color theme="1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theme="1"/>
      </left>
      <right/>
      <top style="dashed">
        <color theme="1"/>
      </top>
      <bottom style="dashed">
        <color theme="1"/>
      </bottom>
      <diagonal/>
    </border>
    <border>
      <left style="thin">
        <color theme="1"/>
      </left>
      <right/>
      <top/>
      <bottom style="dashed">
        <color theme="1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/>
      <right style="thin">
        <color theme="1"/>
      </right>
      <top style="dashed">
        <color indexed="64"/>
      </top>
      <bottom style="dashed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/>
      <bottom style="thin">
        <color indexed="64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 style="thin">
        <color indexed="64"/>
      </left>
      <right style="thin">
        <color theme="1"/>
      </right>
      <top/>
      <bottom style="thin">
        <color indexed="64"/>
      </bottom>
      <diagonal/>
    </border>
    <border>
      <left style="thin">
        <color theme="1"/>
      </left>
      <right/>
      <top/>
      <bottom style="dashed">
        <color indexed="64"/>
      </bottom>
      <diagonal/>
    </border>
    <border>
      <left/>
      <right style="thin">
        <color theme="1"/>
      </right>
      <top/>
      <bottom style="dashed">
        <color indexed="64"/>
      </bottom>
      <diagonal/>
    </border>
    <border>
      <left style="thin">
        <color indexed="64"/>
      </left>
      <right style="thin">
        <color theme="1"/>
      </right>
      <top style="thin">
        <color theme="1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theme="1"/>
      </left>
      <right style="thin">
        <color theme="1"/>
      </right>
      <top style="dotted">
        <color indexed="64"/>
      </top>
      <bottom style="dotted">
        <color indexed="64"/>
      </bottom>
      <diagonal/>
    </border>
    <border>
      <left style="thin">
        <color theme="1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theme="1"/>
      </right>
      <top style="dotted">
        <color indexed="64"/>
      </top>
      <bottom style="dotted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dotted">
        <color indexed="64"/>
      </bottom>
      <diagonal/>
    </border>
    <border>
      <left/>
      <right/>
      <top style="thin">
        <color theme="1"/>
      </top>
      <bottom style="dotted">
        <color indexed="64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 style="dotted">
        <color indexed="64"/>
      </bottom>
      <diagonal/>
    </border>
    <border>
      <left/>
      <right style="thin">
        <color theme="1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theme="1"/>
      </left>
      <right style="thin">
        <color theme="1"/>
      </right>
      <top/>
      <bottom style="dotted">
        <color indexed="64"/>
      </bottom>
      <diagonal/>
    </border>
    <border>
      <left style="thin">
        <color theme="1"/>
      </left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theme="1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theme="1"/>
      </right>
      <top style="thin">
        <color indexed="64"/>
      </top>
      <bottom/>
      <diagonal/>
    </border>
    <border>
      <left style="thin">
        <color indexed="64"/>
      </left>
      <right/>
      <top style="thin">
        <color theme="1"/>
      </top>
      <bottom style="dotted">
        <color indexed="64"/>
      </bottom>
      <diagonal/>
    </border>
    <border>
      <left style="thin">
        <color indexed="64"/>
      </left>
      <right/>
      <top/>
      <bottom style="dashed">
        <color theme="1"/>
      </bottom>
      <diagonal/>
    </border>
    <border>
      <left style="thin">
        <color indexed="64"/>
      </left>
      <right/>
      <top/>
      <bottom style="thin">
        <color theme="1"/>
      </bottom>
      <diagonal/>
    </border>
    <border>
      <left style="thin">
        <color indexed="64"/>
      </left>
      <right style="thin">
        <color theme="1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theme="1"/>
      </left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thin">
        <color theme="1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 style="dotted">
        <color indexed="64"/>
      </bottom>
      <diagonal/>
    </border>
    <border>
      <left style="thin">
        <color indexed="64"/>
      </left>
      <right/>
      <top style="dashed">
        <color indexed="64"/>
      </top>
      <bottom style="dotted">
        <color indexed="64"/>
      </bottom>
      <diagonal/>
    </border>
    <border>
      <left/>
      <right/>
      <top style="dashed">
        <color indexed="64"/>
      </top>
      <bottom style="dotted">
        <color indexed="64"/>
      </bottom>
      <diagonal/>
    </border>
    <border>
      <left style="thin">
        <color theme="1"/>
      </left>
      <right/>
      <top style="dashed">
        <color indexed="64"/>
      </top>
      <bottom style="dotted">
        <color indexed="64"/>
      </bottom>
      <diagonal/>
    </border>
    <border>
      <left/>
      <right style="thin">
        <color theme="1"/>
      </right>
      <top style="dashed">
        <color indexed="64"/>
      </top>
      <bottom style="dotted">
        <color indexed="64"/>
      </bottom>
      <diagonal/>
    </border>
    <border>
      <left/>
      <right style="thin">
        <color indexed="64"/>
      </right>
      <top style="dashed">
        <color indexed="64"/>
      </top>
      <bottom style="dotted">
        <color indexed="64"/>
      </bottom>
      <diagonal/>
    </border>
    <border>
      <left style="thin">
        <color theme="1"/>
      </left>
      <right style="thin">
        <color theme="1"/>
      </right>
      <top/>
      <bottom style="thin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theme="1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theme="1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theme="1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1"/>
      </bottom>
      <diagonal/>
    </border>
    <border>
      <left/>
      <right/>
      <top style="thin">
        <color indexed="64"/>
      </top>
      <bottom style="thin">
        <color theme="1"/>
      </bottom>
      <diagonal/>
    </border>
    <border>
      <left/>
      <right style="thin">
        <color indexed="64"/>
      </right>
      <top style="thin">
        <color indexed="64"/>
      </top>
      <bottom style="thin">
        <color theme="1"/>
      </bottom>
      <diagonal/>
    </border>
  </borders>
  <cellStyleXfs count="12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43" fontId="2" fillId="0" borderId="0" applyFont="0" applyFill="0" applyBorder="0" applyAlignment="0" applyProtection="0"/>
    <xf numFmtId="0" fontId="2" fillId="0" borderId="0"/>
    <xf numFmtId="187" fontId="2" fillId="0" borderId="0" applyFont="0" applyFill="0" applyBorder="0" applyAlignment="0" applyProtection="0"/>
  </cellStyleXfs>
  <cellXfs count="416">
    <xf numFmtId="0" fontId="0" fillId="0" borderId="0" xfId="0"/>
    <xf numFmtId="0" fontId="5" fillId="0" borderId="0" xfId="0" applyFont="1" applyBorder="1" applyAlignment="1">
      <alignment vertical="top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43" fontId="5" fillId="0" borderId="0" xfId="0" applyNumberFormat="1" applyFont="1" applyBorder="1" applyAlignment="1">
      <alignment vertical="top"/>
    </xf>
    <xf numFmtId="0" fontId="8" fillId="0" borderId="0" xfId="0" applyFont="1"/>
    <xf numFmtId="43" fontId="10" fillId="0" borderId="0" xfId="0" applyNumberFormat="1" applyFont="1" applyAlignment="1">
      <alignment vertical="top"/>
    </xf>
    <xf numFmtId="0" fontId="11" fillId="0" borderId="0" xfId="0" applyFont="1" applyAlignment="1">
      <alignment vertical="top"/>
    </xf>
    <xf numFmtId="0" fontId="13" fillId="0" borderId="0" xfId="0" applyFont="1" applyBorder="1" applyAlignment="1">
      <alignment horizontal="center" vertical="top"/>
    </xf>
    <xf numFmtId="0" fontId="12" fillId="0" borderId="0" xfId="0" applyFont="1"/>
    <xf numFmtId="0" fontId="13" fillId="0" borderId="0" xfId="0" applyFont="1" applyBorder="1" applyAlignment="1">
      <alignment horizontal="right"/>
    </xf>
    <xf numFmtId="41" fontId="13" fillId="0" borderId="0" xfId="0" applyNumberFormat="1" applyFont="1" applyBorder="1" applyAlignment="1">
      <alignment horizontal="right" vertical="top"/>
    </xf>
    <xf numFmtId="0" fontId="13" fillId="0" borderId="0" xfId="0" applyFont="1" applyBorder="1" applyAlignment="1">
      <alignment horizontal="right" vertical="top"/>
    </xf>
    <xf numFmtId="3" fontId="13" fillId="0" borderId="0" xfId="0" applyNumberFormat="1" applyFont="1" applyBorder="1" applyAlignment="1">
      <alignment horizontal="center" vertical="top"/>
    </xf>
    <xf numFmtId="0" fontId="13" fillId="0" borderId="0" xfId="0" applyFont="1" applyAlignment="1">
      <alignment vertical="top"/>
    </xf>
    <xf numFmtId="43" fontId="16" fillId="0" borderId="0" xfId="0" applyNumberFormat="1" applyFont="1" applyAlignment="1">
      <alignment vertical="top"/>
    </xf>
    <xf numFmtId="0" fontId="17" fillId="0" borderId="0" xfId="0" applyFont="1" applyAlignment="1">
      <alignment vertical="top"/>
    </xf>
    <xf numFmtId="0" fontId="8" fillId="0" borderId="0" xfId="0" applyFont="1" applyAlignment="1">
      <alignment horizontal="center" vertical="center"/>
    </xf>
    <xf numFmtId="43" fontId="10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41" fontId="9" fillId="5" borderId="1" xfId="0" applyNumberFormat="1" applyFont="1" applyFill="1" applyBorder="1" applyAlignment="1">
      <alignment horizontal="center" vertical="top"/>
    </xf>
    <xf numFmtId="187" fontId="14" fillId="5" borderId="1" xfId="11" applyFont="1" applyFill="1" applyBorder="1" applyAlignment="1">
      <alignment horizontal="center" vertical="top"/>
    </xf>
    <xf numFmtId="2" fontId="9" fillId="5" borderId="1" xfId="0" applyNumberFormat="1" applyFont="1" applyFill="1" applyBorder="1" applyAlignment="1">
      <alignment horizontal="center" vertical="top"/>
    </xf>
    <xf numFmtId="43" fontId="9" fillId="5" borderId="1" xfId="11" applyNumberFormat="1" applyFont="1" applyFill="1" applyBorder="1" applyAlignment="1">
      <alignment horizontal="center" vertical="top"/>
    </xf>
    <xf numFmtId="43" fontId="11" fillId="0" borderId="0" xfId="0" applyNumberFormat="1" applyFont="1" applyAlignment="1">
      <alignment vertical="top"/>
    </xf>
    <xf numFmtId="0" fontId="9" fillId="10" borderId="1" xfId="0" applyFont="1" applyFill="1" applyBorder="1" applyAlignment="1">
      <alignment horizontal="left" vertical="center"/>
    </xf>
    <xf numFmtId="41" fontId="10" fillId="4" borderId="41" xfId="0" applyNumberFormat="1" applyFont="1" applyFill="1" applyBorder="1" applyAlignment="1">
      <alignment vertical="top"/>
    </xf>
    <xf numFmtId="0" fontId="10" fillId="4" borderId="41" xfId="0" applyFont="1" applyFill="1" applyBorder="1" applyAlignment="1">
      <alignment vertical="top"/>
    </xf>
    <xf numFmtId="15" fontId="10" fillId="4" borderId="42" xfId="0" applyNumberFormat="1" applyFont="1" applyFill="1" applyBorder="1" applyAlignment="1">
      <alignment horizontal="center" vertical="top"/>
    </xf>
    <xf numFmtId="0" fontId="10" fillId="4" borderId="41" xfId="0" applyFont="1" applyFill="1" applyBorder="1" applyAlignment="1">
      <alignment horizontal="center" vertical="top"/>
    </xf>
    <xf numFmtId="0" fontId="10" fillId="4" borderId="42" xfId="0" applyFont="1" applyFill="1" applyBorder="1" applyAlignment="1">
      <alignment vertical="top"/>
    </xf>
    <xf numFmtId="0" fontId="10" fillId="4" borderId="43" xfId="0" applyFont="1" applyFill="1" applyBorder="1" applyAlignment="1">
      <alignment vertical="top"/>
    </xf>
    <xf numFmtId="0" fontId="10" fillId="4" borderId="36" xfId="0" applyFont="1" applyFill="1" applyBorder="1" applyAlignment="1">
      <alignment vertical="top"/>
    </xf>
    <xf numFmtId="0" fontId="21" fillId="4" borderId="36" xfId="0" applyFont="1" applyFill="1" applyBorder="1" applyAlignment="1">
      <alignment vertical="top"/>
    </xf>
    <xf numFmtId="41" fontId="22" fillId="4" borderId="41" xfId="0" applyNumberFormat="1" applyFont="1" applyFill="1" applyBorder="1" applyAlignment="1">
      <alignment vertical="top"/>
    </xf>
    <xf numFmtId="2" fontId="10" fillId="4" borderId="42" xfId="0" applyNumberFormat="1" applyFont="1" applyFill="1" applyBorder="1" applyAlignment="1">
      <alignment vertical="top"/>
    </xf>
    <xf numFmtId="43" fontId="10" fillId="4" borderId="43" xfId="0" applyNumberFormat="1" applyFont="1" applyFill="1" applyBorder="1" applyAlignment="1">
      <alignment vertical="top"/>
    </xf>
    <xf numFmtId="43" fontId="10" fillId="4" borderId="2" xfId="0" applyNumberFormat="1" applyFont="1" applyFill="1" applyBorder="1" applyAlignment="1">
      <alignment vertical="top"/>
    </xf>
    <xf numFmtId="0" fontId="8" fillId="0" borderId="57" xfId="0" applyFont="1" applyBorder="1"/>
    <xf numFmtId="0" fontId="10" fillId="0" borderId="37" xfId="0" applyFont="1" applyBorder="1" applyAlignment="1">
      <alignment vertical="top" wrapText="1"/>
    </xf>
    <xf numFmtId="41" fontId="10" fillId="0" borderId="38" xfId="0" applyNumberFormat="1" applyFont="1" applyBorder="1" applyAlignment="1">
      <alignment vertical="top"/>
    </xf>
    <xf numFmtId="0" fontId="10" fillId="0" borderId="50" xfId="0" applyFont="1" applyBorder="1" applyAlignment="1">
      <alignment vertical="top"/>
    </xf>
    <xf numFmtId="15" fontId="10" fillId="0" borderId="51" xfId="0" applyNumberFormat="1" applyFont="1" applyBorder="1" applyAlignment="1">
      <alignment horizontal="center" vertical="top" wrapText="1"/>
    </xf>
    <xf numFmtId="0" fontId="10" fillId="0" borderId="37" xfId="0" applyFont="1" applyBorder="1" applyAlignment="1">
      <alignment horizontal="center" vertical="top"/>
    </xf>
    <xf numFmtId="0" fontId="10" fillId="0" borderId="50" xfId="0" applyFont="1" applyBorder="1" applyAlignment="1">
      <alignment horizontal="center" vertical="top"/>
    </xf>
    <xf numFmtId="0" fontId="10" fillId="0" borderId="39" xfId="0" applyFont="1" applyBorder="1" applyAlignment="1">
      <alignment horizontal="center" vertical="top"/>
    </xf>
    <xf numFmtId="0" fontId="10" fillId="0" borderId="51" xfId="0" applyFont="1" applyBorder="1" applyAlignment="1">
      <alignment horizontal="center" vertical="top" wrapText="1"/>
    </xf>
    <xf numFmtId="41" fontId="10" fillId="0" borderId="51" xfId="1" applyNumberFormat="1" applyFont="1" applyBorder="1" applyAlignment="1">
      <alignment horizontal="center" vertical="top" wrapText="1"/>
    </xf>
    <xf numFmtId="187" fontId="21" fillId="0" borderId="40" xfId="11" applyFont="1" applyBorder="1" applyAlignment="1">
      <alignment horizontal="center" vertical="top" wrapText="1"/>
    </xf>
    <xf numFmtId="41" fontId="22" fillId="0" borderId="38" xfId="0" applyNumberFormat="1" applyFont="1" applyBorder="1" applyAlignment="1">
      <alignment vertical="top"/>
    </xf>
    <xf numFmtId="2" fontId="10" fillId="0" borderId="37" xfId="0" applyNumberFormat="1" applyFont="1" applyBorder="1" applyAlignment="1">
      <alignment vertical="top"/>
    </xf>
    <xf numFmtId="43" fontId="10" fillId="0" borderId="39" xfId="0" applyNumberFormat="1" applyFont="1" applyBorder="1" applyAlignment="1">
      <alignment vertical="top"/>
    </xf>
    <xf numFmtId="43" fontId="10" fillId="0" borderId="51" xfId="0" applyNumberFormat="1" applyFont="1" applyBorder="1" applyAlignment="1">
      <alignment vertical="top"/>
    </xf>
    <xf numFmtId="0" fontId="8" fillId="0" borderId="54" xfId="0" applyFont="1" applyBorder="1"/>
    <xf numFmtId="0" fontId="10" fillId="0" borderId="49" xfId="0" applyFont="1" applyBorder="1" applyAlignment="1">
      <alignment vertical="top" wrapText="1"/>
    </xf>
    <xf numFmtId="0" fontId="10" fillId="0" borderId="47" xfId="0" applyFont="1" applyBorder="1" applyAlignment="1">
      <alignment vertical="top"/>
    </xf>
    <xf numFmtId="15" fontId="10" fillId="0" borderId="48" xfId="0" applyNumberFormat="1" applyFont="1" applyBorder="1" applyAlignment="1">
      <alignment horizontal="center" vertical="top" wrapText="1"/>
    </xf>
    <xf numFmtId="0" fontId="10" fillId="0" borderId="49" xfId="0" applyFont="1" applyBorder="1" applyAlignment="1">
      <alignment horizontal="center" vertical="top"/>
    </xf>
    <xf numFmtId="0" fontId="10" fillId="0" borderId="47" xfId="0" applyFont="1" applyBorder="1" applyAlignment="1">
      <alignment horizontal="center" vertical="top"/>
    </xf>
    <xf numFmtId="0" fontId="10" fillId="0" borderId="47" xfId="0" applyFont="1" applyBorder="1" applyAlignment="1">
      <alignment horizontal="center" vertical="top" wrapText="1"/>
    </xf>
    <xf numFmtId="0" fontId="10" fillId="0" borderId="48" xfId="0" applyFont="1" applyBorder="1" applyAlignment="1">
      <alignment horizontal="center" vertical="top" wrapText="1"/>
    </xf>
    <xf numFmtId="187" fontId="21" fillId="0" borderId="56" xfId="11" applyFont="1" applyBorder="1" applyAlignment="1">
      <alignment horizontal="right" vertical="top"/>
    </xf>
    <xf numFmtId="43" fontId="10" fillId="0" borderId="3" xfId="0" applyNumberFormat="1" applyFont="1" applyBorder="1" applyAlignment="1">
      <alignment vertical="top"/>
    </xf>
    <xf numFmtId="0" fontId="8" fillId="0" borderId="58" xfId="0" applyFont="1" applyBorder="1"/>
    <xf numFmtId="0" fontId="10" fillId="0" borderId="49" xfId="0" applyFont="1" applyBorder="1" applyAlignment="1">
      <alignment vertical="top"/>
    </xf>
    <xf numFmtId="187" fontId="21" fillId="0" borderId="56" xfId="11" applyFont="1" applyBorder="1" applyAlignment="1">
      <alignment horizontal="center" vertical="top"/>
    </xf>
    <xf numFmtId="41" fontId="22" fillId="0" borderId="46" xfId="0" applyNumberFormat="1" applyFont="1" applyBorder="1" applyAlignment="1">
      <alignment vertical="top"/>
    </xf>
    <xf numFmtId="2" fontId="10" fillId="0" borderId="49" xfId="0" applyNumberFormat="1" applyFont="1" applyBorder="1" applyAlignment="1">
      <alignment vertical="top"/>
    </xf>
    <xf numFmtId="0" fontId="8" fillId="0" borderId="55" xfId="0" applyFont="1" applyBorder="1"/>
    <xf numFmtId="0" fontId="10" fillId="0" borderId="14" xfId="0" applyFont="1" applyBorder="1" applyAlignment="1">
      <alignment vertical="top"/>
    </xf>
    <xf numFmtId="0" fontId="10" fillId="0" borderId="11" xfId="0" applyFont="1" applyBorder="1" applyAlignment="1">
      <alignment vertical="top"/>
    </xf>
    <xf numFmtId="15" fontId="10" fillId="0" borderId="4" xfId="0" applyNumberFormat="1" applyFont="1" applyBorder="1" applyAlignment="1">
      <alignment horizontal="center" vertical="top" wrapText="1"/>
    </xf>
    <xf numFmtId="0" fontId="10" fillId="0" borderId="14" xfId="0" applyFont="1" applyBorder="1" applyAlignment="1">
      <alignment horizontal="center" vertical="top"/>
    </xf>
    <xf numFmtId="0" fontId="10" fillId="0" borderId="11" xfId="0" applyFont="1" applyBorder="1" applyAlignment="1">
      <alignment horizontal="center" vertical="top"/>
    </xf>
    <xf numFmtId="0" fontId="10" fillId="0" borderId="73" xfId="0" applyFont="1" applyBorder="1" applyAlignment="1">
      <alignment horizontal="center" vertical="top"/>
    </xf>
    <xf numFmtId="0" fontId="10" fillId="0" borderId="16" xfId="0" applyFont="1" applyBorder="1" applyAlignment="1">
      <alignment horizontal="center" vertical="top" wrapText="1"/>
    </xf>
    <xf numFmtId="0" fontId="10" fillId="0" borderId="4" xfId="0" applyFont="1" applyBorder="1" applyAlignment="1">
      <alignment horizontal="center" vertical="top" wrapText="1"/>
    </xf>
    <xf numFmtId="187" fontId="21" fillId="0" borderId="30" xfId="11" applyFont="1" applyBorder="1" applyAlignment="1">
      <alignment horizontal="center" vertical="top"/>
    </xf>
    <xf numFmtId="41" fontId="22" fillId="0" borderId="17" xfId="0" applyNumberFormat="1" applyFont="1" applyBorder="1" applyAlignment="1">
      <alignment vertical="top"/>
    </xf>
    <xf numFmtId="2" fontId="10" fillId="0" borderId="0" xfId="0" applyNumberFormat="1" applyFont="1" applyBorder="1" applyAlignment="1">
      <alignment vertical="top"/>
    </xf>
    <xf numFmtId="43" fontId="10" fillId="0" borderId="4" xfId="0" applyNumberFormat="1" applyFont="1" applyBorder="1" applyAlignment="1">
      <alignment vertical="top"/>
    </xf>
    <xf numFmtId="41" fontId="10" fillId="4" borderId="61" xfId="0" applyNumberFormat="1" applyFont="1" applyFill="1" applyBorder="1" applyAlignment="1">
      <alignment vertical="top"/>
    </xf>
    <xf numFmtId="0" fontId="10" fillId="4" borderId="61" xfId="0" applyFont="1" applyFill="1" applyBorder="1" applyAlignment="1">
      <alignment vertical="top"/>
    </xf>
    <xf numFmtId="0" fontId="10" fillId="4" borderId="48" xfId="0" applyFont="1" applyFill="1" applyBorder="1" applyAlignment="1">
      <alignment horizontal="center" vertical="top"/>
    </xf>
    <xf numFmtId="0" fontId="10" fillId="4" borderId="48" xfId="0" applyFont="1" applyFill="1" applyBorder="1" applyAlignment="1">
      <alignment vertical="top"/>
    </xf>
    <xf numFmtId="0" fontId="21" fillId="4" borderId="53" xfId="0" applyFont="1" applyFill="1" applyBorder="1" applyAlignment="1">
      <alignment vertical="top"/>
    </xf>
    <xf numFmtId="41" fontId="22" fillId="4" borderId="45" xfId="0" applyNumberFormat="1" applyFont="1" applyFill="1" applyBorder="1" applyAlignment="1">
      <alignment vertical="top"/>
    </xf>
    <xf numFmtId="2" fontId="10" fillId="4" borderId="45" xfId="0" applyNumberFormat="1" applyFont="1" applyFill="1" applyBorder="1" applyAlignment="1">
      <alignment vertical="top"/>
    </xf>
    <xf numFmtId="43" fontId="10" fillId="4" borderId="45" xfId="0" applyNumberFormat="1" applyFont="1" applyFill="1" applyBorder="1" applyAlignment="1">
      <alignment vertical="top"/>
    </xf>
    <xf numFmtId="0" fontId="8" fillId="0" borderId="23" xfId="0" applyFont="1" applyBorder="1"/>
    <xf numFmtId="0" fontId="10" fillId="0" borderId="24" xfId="0" applyFont="1" applyBorder="1" applyAlignment="1">
      <alignment vertical="top"/>
    </xf>
    <xf numFmtId="41" fontId="10" fillId="0" borderId="50" xfId="0" applyNumberFormat="1" applyFont="1" applyBorder="1" applyAlignment="1">
      <alignment vertical="top"/>
    </xf>
    <xf numFmtId="0" fontId="10" fillId="0" borderId="38" xfId="0" applyFont="1" applyBorder="1" applyAlignment="1">
      <alignment vertical="top"/>
    </xf>
    <xf numFmtId="0" fontId="10" fillId="0" borderId="51" xfId="0" applyFont="1" applyBorder="1" applyAlignment="1">
      <alignment horizontal="center" vertical="top"/>
    </xf>
    <xf numFmtId="0" fontId="10" fillId="0" borderId="37" xfId="0" applyFont="1" applyBorder="1" applyAlignment="1">
      <alignment vertical="top"/>
    </xf>
    <xf numFmtId="41" fontId="10" fillId="0" borderId="38" xfId="1" applyNumberFormat="1" applyFont="1" applyBorder="1" applyAlignment="1">
      <alignment horizontal="center" vertical="top" wrapText="1"/>
    </xf>
    <xf numFmtId="187" fontId="21" fillId="0" borderId="40" xfId="11" applyFont="1" applyBorder="1" applyAlignment="1">
      <alignment horizontal="left" vertical="top" wrapText="1"/>
    </xf>
    <xf numFmtId="41" fontId="21" fillId="0" borderId="40" xfId="0" applyNumberFormat="1" applyFont="1" applyBorder="1" applyAlignment="1">
      <alignment horizontal="left" vertical="top" wrapText="1"/>
    </xf>
    <xf numFmtId="2" fontId="10" fillId="0" borderId="35" xfId="0" applyNumberFormat="1" applyFont="1" applyBorder="1" applyAlignment="1">
      <alignment vertical="top"/>
    </xf>
    <xf numFmtId="43" fontId="10" fillId="0" borderId="25" xfId="0" applyNumberFormat="1" applyFont="1" applyBorder="1" applyAlignment="1">
      <alignment vertical="top"/>
    </xf>
    <xf numFmtId="0" fontId="8" fillId="0" borderId="26" xfId="0" applyFont="1" applyBorder="1"/>
    <xf numFmtId="0" fontId="10" fillId="0" borderId="63" xfId="0" applyFont="1" applyBorder="1" applyAlignment="1">
      <alignment vertical="top"/>
    </xf>
    <xf numFmtId="41" fontId="10" fillId="0" borderId="47" xfId="0" applyNumberFormat="1" applyFont="1" applyBorder="1" applyAlignment="1">
      <alignment vertical="top"/>
    </xf>
    <xf numFmtId="0" fontId="10" fillId="0" borderId="46" xfId="0" applyFont="1" applyBorder="1" applyAlignment="1">
      <alignment vertical="top"/>
    </xf>
    <xf numFmtId="0" fontId="10" fillId="0" borderId="48" xfId="0" applyFont="1" applyBorder="1" applyAlignment="1">
      <alignment horizontal="center" vertical="top"/>
    </xf>
    <xf numFmtId="41" fontId="10" fillId="0" borderId="46" xfId="1" applyNumberFormat="1" applyFont="1" applyBorder="1" applyAlignment="1">
      <alignment horizontal="center" vertical="top" wrapText="1"/>
    </xf>
    <xf numFmtId="187" fontId="21" fillId="0" borderId="56" xfId="11" applyFont="1" applyBorder="1" applyAlignment="1">
      <alignment horizontal="left" vertical="top" wrapText="1"/>
    </xf>
    <xf numFmtId="41" fontId="21" fillId="0" borderId="56" xfId="2" applyNumberFormat="1" applyFont="1" applyBorder="1" applyAlignment="1">
      <alignment horizontal="left" vertical="top" wrapText="1"/>
    </xf>
    <xf numFmtId="2" fontId="10" fillId="0" borderId="18" xfId="0" applyNumberFormat="1" applyFont="1" applyBorder="1" applyAlignment="1">
      <alignment vertical="top"/>
    </xf>
    <xf numFmtId="43" fontId="10" fillId="0" borderId="27" xfId="0" applyNumberFormat="1" applyFont="1" applyBorder="1" applyAlignment="1">
      <alignment vertical="top"/>
    </xf>
    <xf numFmtId="41" fontId="10" fillId="0" borderId="34" xfId="0" applyNumberFormat="1" applyFont="1" applyBorder="1" applyAlignment="1">
      <alignment vertical="top"/>
    </xf>
    <xf numFmtId="41" fontId="21" fillId="0" borderId="40" xfId="2" applyNumberFormat="1" applyFont="1" applyBorder="1" applyAlignment="1">
      <alignment horizontal="left" vertical="top" wrapText="1"/>
    </xf>
    <xf numFmtId="0" fontId="8" fillId="0" borderId="62" xfId="0" applyFont="1" applyBorder="1"/>
    <xf numFmtId="41" fontId="10" fillId="0" borderId="64" xfId="0" applyNumberFormat="1" applyFont="1" applyBorder="1" applyAlignment="1">
      <alignment vertical="top"/>
    </xf>
    <xf numFmtId="2" fontId="10" fillId="0" borderId="65" xfId="0" applyNumberFormat="1" applyFont="1" applyBorder="1" applyAlignment="1">
      <alignment vertical="top"/>
    </xf>
    <xf numFmtId="43" fontId="10" fillId="0" borderId="66" xfId="0" applyNumberFormat="1" applyFont="1" applyBorder="1" applyAlignment="1">
      <alignment vertical="top"/>
    </xf>
    <xf numFmtId="187" fontId="21" fillId="0" borderId="49" xfId="11" applyFont="1" applyBorder="1" applyAlignment="1">
      <alignment horizontal="center" vertical="top" wrapText="1"/>
    </xf>
    <xf numFmtId="187" fontId="21" fillId="0" borderId="48" xfId="11" applyFont="1" applyBorder="1" applyAlignment="1">
      <alignment horizontal="center" vertical="top" wrapText="1"/>
    </xf>
    <xf numFmtId="2" fontId="10" fillId="0" borderId="44" xfId="0" applyNumberFormat="1" applyFont="1" applyBorder="1" applyAlignment="1">
      <alignment vertical="top"/>
    </xf>
    <xf numFmtId="43" fontId="10" fillId="0" borderId="68" xfId="0" applyNumberFormat="1" applyFont="1" applyBorder="1" applyAlignment="1">
      <alignment vertical="top"/>
    </xf>
    <xf numFmtId="0" fontId="8" fillId="0" borderId="28" xfId="0" applyFont="1" applyBorder="1"/>
    <xf numFmtId="0" fontId="10" fillId="0" borderId="29" xfId="0" applyFont="1" applyBorder="1" applyAlignment="1">
      <alignment vertical="top"/>
    </xf>
    <xf numFmtId="41" fontId="10" fillId="0" borderId="31" xfId="0" applyNumberFormat="1" applyFont="1" applyBorder="1" applyAlignment="1">
      <alignment vertical="top"/>
    </xf>
    <xf numFmtId="0" fontId="10" fillId="0" borderId="67" xfId="0" applyFont="1" applyBorder="1" applyAlignment="1">
      <alignment vertical="top"/>
    </xf>
    <xf numFmtId="0" fontId="10" fillId="0" borderId="4" xfId="0" applyFont="1" applyBorder="1" applyAlignment="1">
      <alignment horizontal="center" vertical="top"/>
    </xf>
    <xf numFmtId="0" fontId="10" fillId="0" borderId="16" xfId="0" applyFont="1" applyBorder="1" applyAlignment="1">
      <alignment horizontal="center" vertical="top"/>
    </xf>
    <xf numFmtId="0" fontId="10" fillId="0" borderId="7" xfId="0" applyFont="1" applyBorder="1" applyAlignment="1">
      <alignment vertical="top"/>
    </xf>
    <xf numFmtId="41" fontId="10" fillId="0" borderId="67" xfId="1" applyNumberFormat="1" applyFont="1" applyBorder="1" applyAlignment="1">
      <alignment horizontal="center" vertical="top" wrapText="1"/>
    </xf>
    <xf numFmtId="187" fontId="21" fillId="0" borderId="7" xfId="11" applyFont="1" applyBorder="1" applyAlignment="1">
      <alignment horizontal="center" vertical="top" wrapText="1"/>
    </xf>
    <xf numFmtId="41" fontId="22" fillId="0" borderId="33" xfId="0" applyNumberFormat="1" applyFont="1" applyBorder="1" applyAlignment="1">
      <alignment vertical="top"/>
    </xf>
    <xf numFmtId="2" fontId="10" fillId="0" borderId="32" xfId="0" applyNumberFormat="1" applyFont="1" applyBorder="1" applyAlignment="1">
      <alignment vertical="top"/>
    </xf>
    <xf numFmtId="41" fontId="10" fillId="7" borderId="1" xfId="0" applyNumberFormat="1" applyFont="1" applyFill="1" applyBorder="1" applyAlignment="1">
      <alignment vertical="top"/>
    </xf>
    <xf numFmtId="0" fontId="10" fillId="7" borderId="1" xfId="0" applyFont="1" applyFill="1" applyBorder="1" applyAlignment="1">
      <alignment vertical="top"/>
    </xf>
    <xf numFmtId="0" fontId="21" fillId="7" borderId="1" xfId="0" applyFont="1" applyFill="1" applyBorder="1" applyAlignment="1">
      <alignment vertical="top"/>
    </xf>
    <xf numFmtId="41" fontId="22" fillId="7" borderId="1" xfId="0" applyNumberFormat="1" applyFont="1" applyFill="1" applyBorder="1" applyAlignment="1">
      <alignment vertical="top"/>
    </xf>
    <xf numFmtId="2" fontId="10" fillId="7" borderId="1" xfId="0" applyNumberFormat="1" applyFont="1" applyFill="1" applyBorder="1" applyAlignment="1">
      <alignment vertical="top"/>
    </xf>
    <xf numFmtId="43" fontId="10" fillId="7" borderId="1" xfId="0" applyNumberFormat="1" applyFont="1" applyFill="1" applyBorder="1" applyAlignment="1">
      <alignment vertical="top"/>
    </xf>
    <xf numFmtId="0" fontId="8" fillId="0" borderId="5" xfId="0" applyFont="1" applyBorder="1"/>
    <xf numFmtId="0" fontId="10" fillId="0" borderId="8" xfId="0" applyFont="1" applyBorder="1" applyAlignment="1">
      <alignment vertical="top" wrapText="1"/>
    </xf>
    <xf numFmtId="41" fontId="10" fillId="0" borderId="4" xfId="0" applyNumberFormat="1" applyFont="1" applyBorder="1" applyAlignment="1">
      <alignment vertical="top" wrapText="1"/>
    </xf>
    <xf numFmtId="0" fontId="10" fillId="0" borderId="4" xfId="0" applyFont="1" applyBorder="1" applyAlignment="1">
      <alignment vertical="top" wrapText="1"/>
    </xf>
    <xf numFmtId="15" fontId="10" fillId="0" borderId="1" xfId="0" applyNumberFormat="1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/>
    </xf>
    <xf numFmtId="0" fontId="10" fillId="0" borderId="1" xfId="0" applyFont="1" applyBorder="1" applyAlignment="1">
      <alignment vertical="top"/>
    </xf>
    <xf numFmtId="0" fontId="21" fillId="0" borderId="7" xfId="0" applyFont="1" applyBorder="1" applyAlignment="1">
      <alignment vertical="top"/>
    </xf>
    <xf numFmtId="41" fontId="22" fillId="0" borderId="4" xfId="0" applyNumberFormat="1" applyFont="1" applyBorder="1" applyAlignment="1">
      <alignment vertical="top"/>
    </xf>
    <xf numFmtId="2" fontId="10" fillId="0" borderId="4" xfId="0" applyNumberFormat="1" applyFont="1" applyBorder="1" applyAlignment="1">
      <alignment vertical="top"/>
    </xf>
    <xf numFmtId="43" fontId="10" fillId="0" borderId="13" xfId="0" applyNumberFormat="1" applyFont="1" applyBorder="1" applyAlignment="1">
      <alignment vertical="top"/>
    </xf>
    <xf numFmtId="43" fontId="10" fillId="0" borderId="1" xfId="0" applyNumberFormat="1" applyFont="1" applyBorder="1" applyAlignment="1">
      <alignment vertical="top"/>
    </xf>
    <xf numFmtId="0" fontId="9" fillId="2" borderId="1" xfId="0" applyFont="1" applyFill="1" applyBorder="1" applyAlignment="1">
      <alignment horizontal="left" vertical="top"/>
    </xf>
    <xf numFmtId="0" fontId="19" fillId="0" borderId="0" xfId="0" applyFont="1"/>
    <xf numFmtId="41" fontId="10" fillId="6" borderId="1" xfId="0" applyNumberFormat="1" applyFont="1" applyFill="1" applyBorder="1" applyAlignment="1">
      <alignment vertical="top"/>
    </xf>
    <xf numFmtId="0" fontId="10" fillId="6" borderId="1" xfId="0" applyFont="1" applyFill="1" applyBorder="1" applyAlignment="1">
      <alignment vertical="top"/>
    </xf>
    <xf numFmtId="0" fontId="10" fillId="6" borderId="1" xfId="0" applyFont="1" applyFill="1" applyBorder="1" applyAlignment="1">
      <alignment horizontal="center" vertical="top"/>
    </xf>
    <xf numFmtId="0" fontId="21" fillId="6" borderId="1" xfId="0" applyFont="1" applyFill="1" applyBorder="1" applyAlignment="1">
      <alignment vertical="top"/>
    </xf>
    <xf numFmtId="41" fontId="22" fillId="6" borderId="1" xfId="0" applyNumberFormat="1" applyFont="1" applyFill="1" applyBorder="1" applyAlignment="1">
      <alignment vertical="top"/>
    </xf>
    <xf numFmtId="2" fontId="10" fillId="6" borderId="1" xfId="0" applyNumberFormat="1" applyFont="1" applyFill="1" applyBorder="1" applyAlignment="1">
      <alignment vertical="top"/>
    </xf>
    <xf numFmtId="43" fontId="10" fillId="6" borderId="1" xfId="0" applyNumberFormat="1" applyFont="1" applyFill="1" applyBorder="1" applyAlignment="1">
      <alignment vertical="top"/>
    </xf>
    <xf numFmtId="0" fontId="8" fillId="0" borderId="21" xfId="0" applyFont="1" applyBorder="1"/>
    <xf numFmtId="0" fontId="10" fillId="0" borderId="9" xfId="0" applyFont="1" applyBorder="1" applyAlignment="1">
      <alignment vertical="top" wrapText="1"/>
    </xf>
    <xf numFmtId="41" fontId="10" fillId="0" borderId="13" xfId="0" applyNumberFormat="1" applyFont="1" applyBorder="1" applyAlignment="1">
      <alignment vertical="top" wrapText="1"/>
    </xf>
    <xf numFmtId="0" fontId="10" fillId="0" borderId="15" xfId="0" applyFont="1" applyBorder="1" applyAlignment="1">
      <alignment horizontal="center" vertical="top" wrapText="1"/>
    </xf>
    <xf numFmtId="0" fontId="10" fillId="0" borderId="4" xfId="0" applyFont="1" applyBorder="1" applyAlignment="1">
      <alignment vertical="top"/>
    </xf>
    <xf numFmtId="0" fontId="21" fillId="0" borderId="4" xfId="0" applyFont="1" applyBorder="1" applyAlignment="1">
      <alignment vertical="top"/>
    </xf>
    <xf numFmtId="0" fontId="10" fillId="0" borderId="6" xfId="0" applyFont="1" applyBorder="1" applyAlignment="1">
      <alignment vertical="top" wrapText="1"/>
    </xf>
    <xf numFmtId="41" fontId="10" fillId="0" borderId="6" xfId="0" applyNumberFormat="1" applyFont="1" applyBorder="1" applyAlignment="1">
      <alignment vertical="top" wrapText="1"/>
    </xf>
    <xf numFmtId="0" fontId="10" fillId="0" borderId="1" xfId="0" applyFont="1" applyBorder="1" applyAlignment="1">
      <alignment vertical="top" wrapText="1"/>
    </xf>
    <xf numFmtId="0" fontId="10" fillId="0" borderId="1" xfId="0" applyFont="1" applyBorder="1" applyAlignment="1">
      <alignment horizontal="center" vertical="top" wrapText="1"/>
    </xf>
    <xf numFmtId="187" fontId="21" fillId="0" borderId="1" xfId="11" applyFont="1" applyBorder="1" applyAlignment="1">
      <alignment vertical="top"/>
    </xf>
    <xf numFmtId="41" fontId="22" fillId="0" borderId="1" xfId="0" applyNumberFormat="1" applyFont="1" applyBorder="1" applyAlignment="1">
      <alignment vertical="top"/>
    </xf>
    <xf numFmtId="2" fontId="10" fillId="0" borderId="1" xfId="0" applyNumberFormat="1" applyFont="1" applyBorder="1" applyAlignment="1">
      <alignment vertical="top"/>
    </xf>
    <xf numFmtId="41" fontId="10" fillId="0" borderId="1" xfId="2" applyNumberFormat="1" applyFont="1" applyBorder="1" applyAlignment="1">
      <alignment horizontal="center" vertical="top" wrapText="1"/>
    </xf>
    <xf numFmtId="187" fontId="21" fillId="0" borderId="1" xfId="11" applyFont="1" applyBorder="1" applyAlignment="1">
      <alignment horizontal="center" vertical="top" wrapText="1"/>
    </xf>
    <xf numFmtId="43" fontId="10" fillId="0" borderId="1" xfId="11" applyNumberFormat="1" applyFont="1" applyBorder="1" applyAlignment="1">
      <alignment vertical="top"/>
    </xf>
    <xf numFmtId="41" fontId="10" fillId="0" borderId="6" xfId="0" applyNumberFormat="1" applyFont="1" applyBorder="1" applyAlignment="1">
      <alignment vertical="top"/>
    </xf>
    <xf numFmtId="15" fontId="23" fillId="0" borderId="1" xfId="0" applyNumberFormat="1" applyFont="1" applyBorder="1" applyAlignment="1">
      <alignment horizontal="center" vertical="top" wrapText="1"/>
    </xf>
    <xf numFmtId="0" fontId="21" fillId="0" borderId="1" xfId="0" applyFont="1" applyBorder="1" applyAlignment="1">
      <alignment vertical="top"/>
    </xf>
    <xf numFmtId="41" fontId="10" fillId="0" borderId="1" xfId="2" applyNumberFormat="1" applyFont="1" applyFill="1" applyBorder="1" applyAlignment="1">
      <alignment horizontal="center" vertical="top" wrapText="1"/>
    </xf>
    <xf numFmtId="187" fontId="21" fillId="0" borderId="1" xfId="11" applyFont="1" applyFill="1" applyBorder="1" applyAlignment="1">
      <alignment horizontal="center" vertical="top" wrapText="1"/>
    </xf>
    <xf numFmtId="0" fontId="10" fillId="0" borderId="15" xfId="0" applyFont="1" applyBorder="1" applyAlignment="1">
      <alignment horizontal="center" vertical="top"/>
    </xf>
    <xf numFmtId="0" fontId="8" fillId="0" borderId="20" xfId="0" applyFont="1" applyBorder="1"/>
    <xf numFmtId="0" fontId="10" fillId="0" borderId="10" xfId="0" applyFont="1" applyBorder="1" applyAlignment="1">
      <alignment vertical="top" wrapText="1"/>
    </xf>
    <xf numFmtId="41" fontId="10" fillId="6" borderId="70" xfId="0" applyNumberFormat="1" applyFont="1" applyFill="1" applyBorder="1" applyAlignment="1">
      <alignment vertical="top"/>
    </xf>
    <xf numFmtId="0" fontId="10" fillId="6" borderId="45" xfId="0" applyFont="1" applyFill="1" applyBorder="1" applyAlignment="1">
      <alignment vertical="top"/>
    </xf>
    <xf numFmtId="0" fontId="10" fillId="6" borderId="45" xfId="0" applyFont="1" applyFill="1" applyBorder="1" applyAlignment="1">
      <alignment horizontal="center" vertical="top"/>
    </xf>
    <xf numFmtId="0" fontId="21" fillId="6" borderId="45" xfId="0" applyFont="1" applyFill="1" applyBorder="1" applyAlignment="1">
      <alignment vertical="top"/>
    </xf>
    <xf numFmtId="41" fontId="22" fillId="6" borderId="45" xfId="0" applyNumberFormat="1" applyFont="1" applyFill="1" applyBorder="1" applyAlignment="1">
      <alignment vertical="top"/>
    </xf>
    <xf numFmtId="2" fontId="10" fillId="6" borderId="45" xfId="0" applyNumberFormat="1" applyFont="1" applyFill="1" applyBorder="1" applyAlignment="1">
      <alignment vertical="top"/>
    </xf>
    <xf numFmtId="43" fontId="10" fillId="6" borderId="45" xfId="0" applyNumberFormat="1" applyFont="1" applyFill="1" applyBorder="1" applyAlignment="1">
      <alignment vertical="top"/>
    </xf>
    <xf numFmtId="0" fontId="10" fillId="0" borderId="68" xfId="0" applyFont="1" applyBorder="1" applyAlignment="1">
      <alignment vertical="top"/>
    </xf>
    <xf numFmtId="41" fontId="10" fillId="0" borderId="68" xfId="0" applyNumberFormat="1" applyFont="1" applyBorder="1" applyAlignment="1">
      <alignment vertical="top"/>
    </xf>
    <xf numFmtId="0" fontId="10" fillId="0" borderId="48" xfId="0" applyFont="1" applyBorder="1" applyAlignment="1">
      <alignment vertical="top"/>
    </xf>
    <xf numFmtId="187" fontId="21" fillId="0" borderId="48" xfId="11" applyFont="1" applyBorder="1" applyAlignment="1">
      <alignment horizontal="center" vertical="top"/>
    </xf>
    <xf numFmtId="41" fontId="22" fillId="0" borderId="48" xfId="0" applyNumberFormat="1" applyFont="1" applyBorder="1" applyAlignment="1">
      <alignment vertical="top"/>
    </xf>
    <xf numFmtId="2" fontId="10" fillId="0" borderId="48" xfId="0" applyNumberFormat="1" applyFont="1" applyBorder="1" applyAlignment="1">
      <alignment vertical="top"/>
    </xf>
    <xf numFmtId="43" fontId="10" fillId="0" borderId="48" xfId="0" applyNumberFormat="1" applyFont="1" applyBorder="1" applyAlignment="1">
      <alignment vertical="top"/>
    </xf>
    <xf numFmtId="0" fontId="8" fillId="0" borderId="22" xfId="0" applyFont="1" applyBorder="1"/>
    <xf numFmtId="0" fontId="10" fillId="0" borderId="13" xfId="0" applyFont="1" applyBorder="1" applyAlignment="1">
      <alignment vertical="top"/>
    </xf>
    <xf numFmtId="41" fontId="10" fillId="0" borderId="13" xfId="0" applyNumberFormat="1" applyFont="1" applyBorder="1" applyAlignment="1">
      <alignment vertical="top"/>
    </xf>
    <xf numFmtId="41" fontId="10" fillId="0" borderId="4" xfId="1" applyNumberFormat="1" applyFont="1" applyBorder="1" applyAlignment="1">
      <alignment horizontal="center" vertical="top" wrapText="1"/>
    </xf>
    <xf numFmtId="187" fontId="21" fillId="0" borderId="4" xfId="11" applyFont="1" applyBorder="1" applyAlignment="1">
      <alignment horizontal="center" vertical="top" wrapText="1"/>
    </xf>
    <xf numFmtId="41" fontId="10" fillId="0" borderId="58" xfId="0" applyNumberFormat="1" applyFont="1" applyBorder="1" applyAlignment="1">
      <alignment vertical="top"/>
    </xf>
    <xf numFmtId="43" fontId="10" fillId="0" borderId="59" xfId="0" applyNumberFormat="1" applyFont="1" applyBorder="1" applyAlignment="1">
      <alignment vertical="top"/>
    </xf>
    <xf numFmtId="41" fontId="10" fillId="0" borderId="22" xfId="0" applyNumberFormat="1" applyFont="1" applyBorder="1" applyAlignment="1">
      <alignment vertical="top"/>
    </xf>
    <xf numFmtId="0" fontId="10" fillId="0" borderId="22" xfId="0" applyFont="1" applyBorder="1" applyAlignment="1">
      <alignment vertical="top"/>
    </xf>
    <xf numFmtId="187" fontId="21" fillId="0" borderId="13" xfId="11" applyFont="1" applyBorder="1" applyAlignment="1">
      <alignment vertical="top"/>
    </xf>
    <xf numFmtId="41" fontId="22" fillId="0" borderId="13" xfId="0" applyNumberFormat="1" applyFont="1" applyBorder="1" applyAlignment="1">
      <alignment vertical="top"/>
    </xf>
    <xf numFmtId="2" fontId="10" fillId="0" borderId="7" xfId="0" applyNumberFormat="1" applyFont="1" applyBorder="1" applyAlignment="1">
      <alignment vertical="top"/>
    </xf>
    <xf numFmtId="43" fontId="10" fillId="0" borderId="71" xfId="0" applyNumberFormat="1" applyFont="1" applyBorder="1" applyAlignment="1">
      <alignment vertical="top"/>
    </xf>
    <xf numFmtId="41" fontId="10" fillId="6" borderId="69" xfId="0" applyNumberFormat="1" applyFont="1" applyFill="1" applyBorder="1" applyAlignment="1">
      <alignment vertical="top"/>
    </xf>
    <xf numFmtId="0" fontId="10" fillId="6" borderId="72" xfId="0" applyFont="1" applyFill="1" applyBorder="1" applyAlignment="1">
      <alignment horizontal="center" vertical="top"/>
    </xf>
    <xf numFmtId="0" fontId="10" fillId="6" borderId="72" xfId="0" applyFont="1" applyFill="1" applyBorder="1" applyAlignment="1">
      <alignment vertical="top"/>
    </xf>
    <xf numFmtId="0" fontId="10" fillId="6" borderId="69" xfId="0" applyFont="1" applyFill="1" applyBorder="1" applyAlignment="1">
      <alignment vertical="top"/>
    </xf>
    <xf numFmtId="0" fontId="21" fillId="6" borderId="70" xfId="0" applyFont="1" applyFill="1" applyBorder="1" applyAlignment="1">
      <alignment vertical="top"/>
    </xf>
    <xf numFmtId="41" fontId="22" fillId="6" borderId="70" xfId="0" applyNumberFormat="1" applyFont="1" applyFill="1" applyBorder="1" applyAlignment="1">
      <alignment vertical="top"/>
    </xf>
    <xf numFmtId="2" fontId="10" fillId="6" borderId="72" xfId="0" applyNumberFormat="1" applyFont="1" applyFill="1" applyBorder="1" applyAlignment="1">
      <alignment vertical="top"/>
    </xf>
    <xf numFmtId="0" fontId="10" fillId="0" borderId="7" xfId="0" applyFont="1" applyBorder="1" applyAlignment="1">
      <alignment vertical="top" wrapText="1"/>
    </xf>
    <xf numFmtId="187" fontId="21" fillId="0" borderId="4" xfId="11" applyFont="1" applyBorder="1" applyAlignment="1">
      <alignment vertical="top"/>
    </xf>
    <xf numFmtId="41" fontId="21" fillId="0" borderId="13" xfId="0" applyNumberFormat="1" applyFont="1" applyBorder="1" applyAlignment="1">
      <alignment horizontal="left" vertical="top" wrapText="1"/>
    </xf>
    <xf numFmtId="0" fontId="8" fillId="0" borderId="0" xfId="0" applyFont="1" applyAlignment="1">
      <alignment vertical="center"/>
    </xf>
    <xf numFmtId="43" fontId="10" fillId="0" borderId="0" xfId="0" applyNumberFormat="1" applyFont="1" applyAlignment="1">
      <alignment vertical="center"/>
    </xf>
    <xf numFmtId="43" fontId="11" fillId="0" borderId="0" xfId="0" applyNumberFormat="1" applyFont="1" applyAlignment="1">
      <alignment vertical="center"/>
    </xf>
    <xf numFmtId="41" fontId="10" fillId="0" borderId="2" xfId="0" applyNumberFormat="1" applyFont="1" applyBorder="1" applyAlignment="1">
      <alignment vertical="top" wrapText="1"/>
    </xf>
    <xf numFmtId="0" fontId="10" fillId="0" borderId="19" xfId="0" applyFont="1" applyBorder="1" applyAlignment="1">
      <alignment vertical="top"/>
    </xf>
    <xf numFmtId="0" fontId="10" fillId="0" borderId="2" xfId="0" applyFont="1" applyBorder="1" applyAlignment="1">
      <alignment vertical="top"/>
    </xf>
    <xf numFmtId="0" fontId="21" fillId="0" borderId="19" xfId="0" applyFont="1" applyBorder="1" applyAlignment="1">
      <alignment vertical="top"/>
    </xf>
    <xf numFmtId="41" fontId="22" fillId="0" borderId="2" xfId="0" applyNumberFormat="1" applyFont="1" applyBorder="1" applyAlignment="1">
      <alignment vertical="top"/>
    </xf>
    <xf numFmtId="2" fontId="10" fillId="0" borderId="2" xfId="0" applyNumberFormat="1" applyFont="1" applyBorder="1" applyAlignment="1">
      <alignment vertical="top"/>
    </xf>
    <xf numFmtId="43" fontId="10" fillId="0" borderId="10" xfId="0" applyNumberFormat="1" applyFont="1" applyBorder="1" applyAlignment="1">
      <alignment vertical="top"/>
    </xf>
    <xf numFmtId="0" fontId="10" fillId="0" borderId="19" xfId="0" applyFont="1" applyBorder="1" applyAlignment="1">
      <alignment vertical="top" wrapText="1"/>
    </xf>
    <xf numFmtId="41" fontId="10" fillId="0" borderId="1" xfId="0" applyNumberFormat="1" applyFont="1" applyBorder="1" applyAlignment="1">
      <alignment vertical="top" wrapText="1"/>
    </xf>
    <xf numFmtId="41" fontId="10" fillId="3" borderId="1" xfId="0" applyNumberFormat="1" applyFont="1" applyFill="1" applyBorder="1" applyAlignment="1">
      <alignment vertical="top"/>
    </xf>
    <xf numFmtId="0" fontId="10" fillId="3" borderId="1" xfId="0" applyFont="1" applyFill="1" applyBorder="1" applyAlignment="1">
      <alignment vertical="top"/>
    </xf>
    <xf numFmtId="15" fontId="10" fillId="3" borderId="4" xfId="0" applyNumberFormat="1" applyFont="1" applyFill="1" applyBorder="1" applyAlignment="1">
      <alignment horizontal="center" vertical="top" wrapText="1"/>
    </xf>
    <xf numFmtId="0" fontId="10" fillId="3" borderId="4" xfId="0" applyFont="1" applyFill="1" applyBorder="1" applyAlignment="1">
      <alignment horizontal="center" vertical="top"/>
    </xf>
    <xf numFmtId="15" fontId="10" fillId="3" borderId="4" xfId="0" applyNumberFormat="1" applyFont="1" applyFill="1" applyBorder="1" applyAlignment="1">
      <alignment vertical="top"/>
    </xf>
    <xf numFmtId="0" fontId="10" fillId="3" borderId="4" xfId="0" applyFont="1" applyFill="1" applyBorder="1" applyAlignment="1">
      <alignment vertical="top"/>
    </xf>
    <xf numFmtId="0" fontId="10" fillId="3" borderId="4" xfId="0" applyFont="1" applyFill="1" applyBorder="1" applyAlignment="1">
      <alignment horizontal="center" vertical="top" wrapText="1"/>
    </xf>
    <xf numFmtId="0" fontId="21" fillId="3" borderId="4" xfId="0" applyFont="1" applyFill="1" applyBorder="1" applyAlignment="1">
      <alignment horizontal="center" vertical="top" wrapText="1"/>
    </xf>
    <xf numFmtId="41" fontId="22" fillId="3" borderId="4" xfId="0" applyNumberFormat="1" applyFont="1" applyFill="1" applyBorder="1" applyAlignment="1">
      <alignment vertical="top"/>
    </xf>
    <xf numFmtId="2" fontId="10" fillId="3" borderId="4" xfId="0" applyNumberFormat="1" applyFont="1" applyFill="1" applyBorder="1" applyAlignment="1">
      <alignment vertical="top"/>
    </xf>
    <xf numFmtId="43" fontId="10" fillId="3" borderId="4" xfId="0" applyNumberFormat="1" applyFont="1" applyFill="1" applyBorder="1" applyAlignment="1">
      <alignment vertical="top"/>
    </xf>
    <xf numFmtId="43" fontId="10" fillId="3" borderId="1" xfId="0" applyNumberFormat="1" applyFont="1" applyFill="1" applyBorder="1" applyAlignment="1">
      <alignment vertical="top"/>
    </xf>
    <xf numFmtId="41" fontId="10" fillId="7" borderId="45" xfId="0" applyNumberFormat="1" applyFont="1" applyFill="1" applyBorder="1" applyAlignment="1">
      <alignment vertical="top"/>
    </xf>
    <xf numFmtId="0" fontId="10" fillId="7" borderId="45" xfId="0" applyFont="1" applyFill="1" applyBorder="1" applyAlignment="1">
      <alignment vertical="top"/>
    </xf>
    <xf numFmtId="15" fontId="10" fillId="7" borderId="45" xfId="0" applyNumberFormat="1" applyFont="1" applyFill="1" applyBorder="1" applyAlignment="1">
      <alignment horizontal="center" vertical="top"/>
    </xf>
    <xf numFmtId="0" fontId="10" fillId="7" borderId="45" xfId="0" applyFont="1" applyFill="1" applyBorder="1" applyAlignment="1">
      <alignment horizontal="center" vertical="top"/>
    </xf>
    <xf numFmtId="0" fontId="21" fillId="7" borderId="45" xfId="0" applyFont="1" applyFill="1" applyBorder="1" applyAlignment="1">
      <alignment vertical="top"/>
    </xf>
    <xf numFmtId="41" fontId="22" fillId="7" borderId="45" xfId="0" applyNumberFormat="1" applyFont="1" applyFill="1" applyBorder="1" applyAlignment="1">
      <alignment vertical="top"/>
    </xf>
    <xf numFmtId="2" fontId="10" fillId="7" borderId="45" xfId="0" applyNumberFormat="1" applyFont="1" applyFill="1" applyBorder="1" applyAlignment="1">
      <alignment vertical="top"/>
    </xf>
    <xf numFmtId="43" fontId="10" fillId="7" borderId="45" xfId="0" applyNumberFormat="1" applyFont="1" applyFill="1" applyBorder="1" applyAlignment="1">
      <alignment vertical="top"/>
    </xf>
    <xf numFmtId="0" fontId="10" fillId="0" borderId="13" xfId="0" applyFont="1" applyBorder="1" applyAlignment="1">
      <alignment vertical="top" wrapText="1"/>
    </xf>
    <xf numFmtId="41" fontId="10" fillId="0" borderId="4" xfId="0" applyNumberFormat="1" applyFont="1" applyBorder="1" applyAlignment="1">
      <alignment vertical="top"/>
    </xf>
    <xf numFmtId="0" fontId="10" fillId="7" borderId="1" xfId="0" applyFont="1" applyFill="1" applyBorder="1" applyAlignment="1">
      <alignment horizontal="center" vertical="top"/>
    </xf>
    <xf numFmtId="43" fontId="21" fillId="0" borderId="1" xfId="2" applyFont="1" applyFill="1" applyBorder="1" applyAlignment="1">
      <alignment horizontal="center" vertical="top" wrapText="1"/>
    </xf>
    <xf numFmtId="0" fontId="9" fillId="9" borderId="1" xfId="0" applyFont="1" applyFill="1" applyBorder="1" applyAlignment="1">
      <alignment horizontal="left" vertical="top" wrapText="1"/>
    </xf>
    <xf numFmtId="41" fontId="10" fillId="8" borderId="1" xfId="0" applyNumberFormat="1" applyFont="1" applyFill="1" applyBorder="1" applyAlignment="1">
      <alignment vertical="top"/>
    </xf>
    <xf numFmtId="0" fontId="10" fillId="8" borderId="1" xfId="0" applyFont="1" applyFill="1" applyBorder="1" applyAlignment="1">
      <alignment vertical="top"/>
    </xf>
    <xf numFmtId="0" fontId="10" fillId="8" borderId="1" xfId="0" applyFont="1" applyFill="1" applyBorder="1" applyAlignment="1">
      <alignment horizontal="center" vertical="top"/>
    </xf>
    <xf numFmtId="0" fontId="21" fillId="8" borderId="1" xfId="0" applyFont="1" applyFill="1" applyBorder="1" applyAlignment="1">
      <alignment vertical="top"/>
    </xf>
    <xf numFmtId="41" fontId="22" fillId="8" borderId="1" xfId="0" applyNumberFormat="1" applyFont="1" applyFill="1" applyBorder="1" applyAlignment="1">
      <alignment vertical="top"/>
    </xf>
    <xf numFmtId="2" fontId="10" fillId="8" borderId="1" xfId="0" applyNumberFormat="1" applyFont="1" applyFill="1" applyBorder="1" applyAlignment="1">
      <alignment vertical="top"/>
    </xf>
    <xf numFmtId="43" fontId="10" fillId="8" borderId="1" xfId="0" applyNumberFormat="1" applyFont="1" applyFill="1" applyBorder="1" applyAlignment="1">
      <alignment vertical="top"/>
    </xf>
    <xf numFmtId="0" fontId="10" fillId="0" borderId="6" xfId="0" applyFont="1" applyBorder="1" applyAlignment="1">
      <alignment horizontal="left" vertical="top" wrapText="1"/>
    </xf>
    <xf numFmtId="43" fontId="21" fillId="0" borderId="1" xfId="2" applyFont="1" applyBorder="1" applyAlignment="1">
      <alignment horizontal="center" vertical="top" wrapText="1"/>
    </xf>
    <xf numFmtId="41" fontId="10" fillId="8" borderId="70" xfId="0" applyNumberFormat="1" applyFont="1" applyFill="1" applyBorder="1" applyAlignment="1">
      <alignment vertical="top"/>
    </xf>
    <xf numFmtId="0" fontId="10" fillId="8" borderId="45" xfId="0" applyFont="1" applyFill="1" applyBorder="1" applyAlignment="1">
      <alignment vertical="top"/>
    </xf>
    <xf numFmtId="0" fontId="10" fillId="8" borderId="45" xfId="0" applyFont="1" applyFill="1" applyBorder="1" applyAlignment="1">
      <alignment horizontal="center" vertical="top"/>
    </xf>
    <xf numFmtId="0" fontId="21" fillId="8" borderId="45" xfId="0" applyFont="1" applyFill="1" applyBorder="1" applyAlignment="1">
      <alignment vertical="top"/>
    </xf>
    <xf numFmtId="41" fontId="22" fillId="8" borderId="45" xfId="0" applyNumberFormat="1" applyFont="1" applyFill="1" applyBorder="1" applyAlignment="1">
      <alignment vertical="top"/>
    </xf>
    <xf numFmtId="2" fontId="10" fillId="8" borderId="45" xfId="0" applyNumberFormat="1" applyFont="1" applyFill="1" applyBorder="1" applyAlignment="1">
      <alignment vertical="top"/>
    </xf>
    <xf numFmtId="43" fontId="10" fillId="8" borderId="45" xfId="0" applyNumberFormat="1" applyFont="1" applyFill="1" applyBorder="1" applyAlignment="1">
      <alignment vertical="top"/>
    </xf>
    <xf numFmtId="187" fontId="21" fillId="0" borderId="4" xfId="11" applyFont="1" applyBorder="1" applyAlignment="1">
      <alignment horizontal="center" vertical="top"/>
    </xf>
    <xf numFmtId="0" fontId="10" fillId="0" borderId="6" xfId="0" applyFont="1" applyBorder="1" applyAlignment="1">
      <alignment vertical="top"/>
    </xf>
    <xf numFmtId="0" fontId="21" fillId="0" borderId="1" xfId="0" applyFont="1" applyBorder="1" applyAlignment="1">
      <alignment horizontal="center" vertical="top" wrapText="1"/>
    </xf>
    <xf numFmtId="41" fontId="9" fillId="5" borderId="1" xfId="0" applyNumberFormat="1" applyFont="1" applyFill="1" applyBorder="1" applyAlignment="1">
      <alignment vertical="top"/>
    </xf>
    <xf numFmtId="187" fontId="14" fillId="5" borderId="1" xfId="11" applyFont="1" applyFill="1" applyBorder="1" applyAlignment="1">
      <alignment vertical="top"/>
    </xf>
    <xf numFmtId="2" fontId="9" fillId="5" borderId="1" xfId="0" applyNumberFormat="1" applyFont="1" applyFill="1" applyBorder="1" applyAlignment="1">
      <alignment vertical="top"/>
    </xf>
    <xf numFmtId="43" fontId="9" fillId="5" borderId="1" xfId="11" applyNumberFormat="1" applyFont="1" applyFill="1" applyBorder="1" applyAlignment="1">
      <alignment vertical="top"/>
    </xf>
    <xf numFmtId="0" fontId="10" fillId="0" borderId="0" xfId="0" applyFont="1" applyAlignment="1">
      <alignment vertical="top"/>
    </xf>
    <xf numFmtId="41" fontId="10" fillId="0" borderId="0" xfId="0" applyNumberFormat="1" applyFont="1" applyAlignment="1">
      <alignment vertical="top"/>
    </xf>
    <xf numFmtId="0" fontId="10" fillId="0" borderId="0" xfId="0" applyFont="1" applyAlignment="1">
      <alignment horizontal="center" vertical="top"/>
    </xf>
    <xf numFmtId="0" fontId="21" fillId="0" borderId="0" xfId="0" applyFont="1" applyAlignment="1">
      <alignment vertical="top"/>
    </xf>
    <xf numFmtId="41" fontId="22" fillId="0" borderId="0" xfId="0" applyNumberFormat="1" applyFont="1" applyAlignment="1">
      <alignment vertical="top"/>
    </xf>
    <xf numFmtId="2" fontId="10" fillId="0" borderId="0" xfId="0" applyNumberFormat="1" applyFont="1" applyAlignment="1">
      <alignment vertical="top"/>
    </xf>
    <xf numFmtId="0" fontId="18" fillId="0" borderId="7" xfId="0" applyFont="1" applyBorder="1" applyAlignment="1">
      <alignment vertical="top"/>
    </xf>
    <xf numFmtId="2" fontId="10" fillId="0" borderId="74" xfId="0" applyNumberFormat="1" applyFont="1" applyBorder="1" applyAlignment="1">
      <alignment vertical="top"/>
    </xf>
    <xf numFmtId="43" fontId="24" fillId="0" borderId="0" xfId="0" applyNumberFormat="1" applyFont="1" applyAlignment="1">
      <alignment vertical="center"/>
    </xf>
    <xf numFmtId="0" fontId="9" fillId="10" borderId="75" xfId="0" applyFont="1" applyFill="1" applyBorder="1" applyAlignment="1">
      <alignment vertical="center"/>
    </xf>
    <xf numFmtId="0" fontId="9" fillId="10" borderId="76" xfId="0" applyFont="1" applyFill="1" applyBorder="1" applyAlignment="1">
      <alignment vertical="center"/>
    </xf>
    <xf numFmtId="0" fontId="9" fillId="10" borderId="77" xfId="0" applyFont="1" applyFill="1" applyBorder="1" applyAlignment="1">
      <alignment vertical="center"/>
    </xf>
    <xf numFmtId="41" fontId="10" fillId="4" borderId="1" xfId="0" applyNumberFormat="1" applyFont="1" applyFill="1" applyBorder="1" applyAlignment="1">
      <alignment vertical="top"/>
    </xf>
    <xf numFmtId="0" fontId="10" fillId="4" borderId="1" xfId="0" applyFont="1" applyFill="1" applyBorder="1" applyAlignment="1">
      <alignment vertical="top"/>
    </xf>
    <xf numFmtId="0" fontId="10" fillId="4" borderId="2" xfId="0" applyFont="1" applyFill="1" applyBorder="1" applyAlignment="1">
      <alignment horizontal="center" vertical="top"/>
    </xf>
    <xf numFmtId="0" fontId="10" fillId="4" borderId="2" xfId="0" applyFont="1" applyFill="1" applyBorder="1" applyAlignment="1">
      <alignment vertical="top"/>
    </xf>
    <xf numFmtId="0" fontId="21" fillId="4" borderId="1" xfId="0" applyFont="1" applyFill="1" applyBorder="1" applyAlignment="1">
      <alignment vertical="top"/>
    </xf>
    <xf numFmtId="41" fontId="22" fillId="4" borderId="1" xfId="0" applyNumberFormat="1" applyFont="1" applyFill="1" applyBorder="1" applyAlignment="1">
      <alignment vertical="top"/>
    </xf>
    <xf numFmtId="2" fontId="10" fillId="4" borderId="1" xfId="0" applyNumberFormat="1" applyFont="1" applyFill="1" applyBorder="1" applyAlignment="1">
      <alignment vertical="top"/>
    </xf>
    <xf numFmtId="43" fontId="10" fillId="4" borderId="1" xfId="0" applyNumberFormat="1" applyFont="1" applyFill="1" applyBorder="1" applyAlignment="1">
      <alignment vertical="top"/>
    </xf>
    <xf numFmtId="41" fontId="10" fillId="6" borderId="10" xfId="0" applyNumberFormat="1" applyFont="1" applyFill="1" applyBorder="1" applyAlignment="1">
      <alignment vertical="top"/>
    </xf>
    <xf numFmtId="0" fontId="10" fillId="6" borderId="2" xfId="0" applyFont="1" applyFill="1" applyBorder="1" applyAlignment="1">
      <alignment vertical="top"/>
    </xf>
    <xf numFmtId="0" fontId="10" fillId="6" borderId="2" xfId="0" applyFont="1" applyFill="1" applyBorder="1" applyAlignment="1">
      <alignment horizontal="center" vertical="top"/>
    </xf>
    <xf numFmtId="0" fontId="21" fillId="6" borderId="2" xfId="0" applyFont="1" applyFill="1" applyBorder="1" applyAlignment="1">
      <alignment vertical="top"/>
    </xf>
    <xf numFmtId="41" fontId="22" fillId="6" borderId="2" xfId="0" applyNumberFormat="1" applyFont="1" applyFill="1" applyBorder="1" applyAlignment="1">
      <alignment vertical="top"/>
    </xf>
    <xf numFmtId="2" fontId="10" fillId="6" borderId="2" xfId="0" applyNumberFormat="1" applyFont="1" applyFill="1" applyBorder="1" applyAlignment="1">
      <alignment vertical="top"/>
    </xf>
    <xf numFmtId="43" fontId="10" fillId="6" borderId="2" xfId="0" applyNumberFormat="1" applyFont="1" applyFill="1" applyBorder="1" applyAlignment="1">
      <alignment vertical="top"/>
    </xf>
    <xf numFmtId="0" fontId="9" fillId="11" borderId="5" xfId="0" applyFont="1" applyFill="1" applyBorder="1" applyAlignment="1">
      <alignment vertical="top"/>
    </xf>
    <xf numFmtId="0" fontId="9" fillId="11" borderId="8" xfId="0" applyFont="1" applyFill="1" applyBorder="1" applyAlignment="1">
      <alignment vertical="top"/>
    </xf>
    <xf numFmtId="0" fontId="9" fillId="11" borderId="6" xfId="0" applyFont="1" applyFill="1" applyBorder="1" applyAlignment="1">
      <alignment vertical="top"/>
    </xf>
    <xf numFmtId="0" fontId="9" fillId="11" borderId="3" xfId="0" applyFont="1" applyFill="1" applyBorder="1" applyAlignment="1">
      <alignment vertical="top"/>
    </xf>
    <xf numFmtId="0" fontId="9" fillId="11" borderId="3" xfId="0" applyFont="1" applyFill="1" applyBorder="1" applyAlignment="1">
      <alignment horizontal="center" vertical="top"/>
    </xf>
    <xf numFmtId="0" fontId="9" fillId="11" borderId="1" xfId="0" applyFont="1" applyFill="1" applyBorder="1" applyAlignment="1">
      <alignment vertical="top"/>
    </xf>
    <xf numFmtId="0" fontId="14" fillId="11" borderId="3" xfId="0" applyFont="1" applyFill="1" applyBorder="1" applyAlignment="1">
      <alignment vertical="top"/>
    </xf>
    <xf numFmtId="41" fontId="15" fillId="11" borderId="3" xfId="0" applyNumberFormat="1" applyFont="1" applyFill="1" applyBorder="1" applyAlignment="1">
      <alignment vertical="top"/>
    </xf>
    <xf numFmtId="2" fontId="9" fillId="11" borderId="3" xfId="0" applyNumberFormat="1" applyFont="1" applyFill="1" applyBorder="1" applyAlignment="1">
      <alignment vertical="top"/>
    </xf>
    <xf numFmtId="43" fontId="9" fillId="11" borderId="3" xfId="0" applyNumberFormat="1" applyFont="1" applyFill="1" applyBorder="1" applyAlignment="1">
      <alignment vertical="top"/>
    </xf>
    <xf numFmtId="43" fontId="9" fillId="11" borderId="1" xfId="0" applyNumberFormat="1" applyFont="1" applyFill="1" applyBorder="1" applyAlignment="1">
      <alignment vertical="top"/>
    </xf>
    <xf numFmtId="0" fontId="10" fillId="0" borderId="0" xfId="0" applyFont="1"/>
    <xf numFmtId="0" fontId="9" fillId="6" borderId="1" xfId="0" applyFont="1" applyFill="1" applyBorder="1" applyAlignment="1">
      <alignment horizontal="center" vertical="center" wrapText="1"/>
    </xf>
    <xf numFmtId="0" fontId="9" fillId="6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0" fontId="10" fillId="0" borderId="1" xfId="0" applyNumberFormat="1" applyFont="1" applyBorder="1" applyAlignment="1">
      <alignment horizontal="center" vertical="top"/>
    </xf>
    <xf numFmtId="0" fontId="9" fillId="0" borderId="1" xfId="0" applyFont="1" applyBorder="1" applyAlignment="1">
      <alignment horizontal="center" wrapText="1"/>
    </xf>
    <xf numFmtId="0" fontId="10" fillId="0" borderId="1" xfId="0" quotePrefix="1" applyFont="1" applyBorder="1" applyAlignment="1">
      <alignment horizontal="center" vertical="top"/>
    </xf>
    <xf numFmtId="0" fontId="9" fillId="6" borderId="1" xfId="0" applyFont="1" applyFill="1" applyBorder="1" applyAlignment="1">
      <alignment horizontal="center"/>
    </xf>
    <xf numFmtId="0" fontId="9" fillId="6" borderId="1" xfId="0" applyFont="1" applyFill="1" applyBorder="1" applyAlignment="1">
      <alignment horizontal="center" vertical="top"/>
    </xf>
    <xf numFmtId="0" fontId="9" fillId="6" borderId="1" xfId="0" applyNumberFormat="1" applyFont="1" applyFill="1" applyBorder="1" applyAlignment="1">
      <alignment horizontal="center" vertical="top"/>
    </xf>
    <xf numFmtId="0" fontId="10" fillId="0" borderId="0" xfId="0" applyNumberFormat="1" applyFont="1" applyAlignment="1">
      <alignment vertical="top"/>
    </xf>
    <xf numFmtId="0" fontId="10" fillId="0" borderId="0" xfId="0" applyNumberFormat="1" applyFont="1"/>
    <xf numFmtId="0" fontId="10" fillId="0" borderId="2" xfId="0" applyFont="1" applyBorder="1" applyAlignment="1">
      <alignment horizontal="center" vertical="top" wrapText="1"/>
    </xf>
    <xf numFmtId="0" fontId="9" fillId="0" borderId="0" xfId="0" applyFont="1" applyAlignment="1">
      <alignment vertical="center"/>
    </xf>
    <xf numFmtId="0" fontId="9" fillId="0" borderId="7" xfId="0" applyFont="1" applyBorder="1" applyAlignment="1">
      <alignment horizontal="center" vertical="center"/>
    </xf>
    <xf numFmtId="0" fontId="10" fillId="0" borderId="1" xfId="0" applyNumberFormat="1" applyFont="1" applyBorder="1" applyAlignment="1">
      <alignment horizontal="center" vertical="top" wrapText="1"/>
    </xf>
    <xf numFmtId="4" fontId="21" fillId="0" borderId="1" xfId="0" applyNumberFormat="1" applyFont="1" applyBorder="1" applyAlignment="1">
      <alignment vertical="top"/>
    </xf>
    <xf numFmtId="43" fontId="21" fillId="0" borderId="1" xfId="0" applyNumberFormat="1" applyFont="1" applyBorder="1" applyAlignment="1">
      <alignment horizontal="center" vertical="top" wrapText="1"/>
    </xf>
    <xf numFmtId="0" fontId="10" fillId="0" borderId="4" xfId="0" applyFont="1" applyBorder="1" applyAlignment="1">
      <alignment horizontal="center" vertical="top"/>
    </xf>
    <xf numFmtId="0" fontId="18" fillId="6" borderId="1" xfId="0" applyFont="1" applyFill="1" applyBorder="1" applyAlignment="1">
      <alignment horizontal="center" vertical="top"/>
    </xf>
    <xf numFmtId="0" fontId="10" fillId="0" borderId="2" xfId="0" applyNumberFormat="1" applyFont="1" applyBorder="1" applyAlignment="1">
      <alignment horizontal="center" vertical="top"/>
    </xf>
    <xf numFmtId="0" fontId="10" fillId="0" borderId="4" xfId="0" applyNumberFormat="1" applyFont="1" applyBorder="1" applyAlignment="1">
      <alignment horizontal="center" vertical="top"/>
    </xf>
    <xf numFmtId="0" fontId="9" fillId="0" borderId="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top"/>
    </xf>
    <xf numFmtId="0" fontId="10" fillId="0" borderId="4" xfId="0" applyFont="1" applyBorder="1" applyAlignment="1">
      <alignment horizontal="center" vertical="top"/>
    </xf>
    <xf numFmtId="0" fontId="9" fillId="0" borderId="0" xfId="0" applyFont="1" applyBorder="1" applyAlignment="1">
      <alignment horizontal="center" vertical="center"/>
    </xf>
    <xf numFmtId="0" fontId="18" fillId="0" borderId="7" xfId="0" applyFont="1" applyBorder="1" applyAlignment="1">
      <alignment horizontal="right" vertical="center"/>
    </xf>
    <xf numFmtId="43" fontId="9" fillId="0" borderId="2" xfId="0" applyNumberFormat="1" applyFont="1" applyFill="1" applyBorder="1" applyAlignment="1">
      <alignment horizontal="center" vertical="center" wrapText="1"/>
    </xf>
    <xf numFmtId="43" fontId="9" fillId="0" borderId="3" xfId="0" applyNumberFormat="1" applyFont="1" applyFill="1" applyBorder="1" applyAlignment="1">
      <alignment horizontal="center" vertical="center" wrapText="1"/>
    </xf>
    <xf numFmtId="43" fontId="9" fillId="0" borderId="4" xfId="0" applyNumberFormat="1" applyFont="1" applyFill="1" applyBorder="1" applyAlignment="1">
      <alignment horizontal="center" vertical="center" wrapText="1"/>
    </xf>
    <xf numFmtId="43" fontId="10" fillId="0" borderId="2" xfId="0" applyNumberFormat="1" applyFont="1" applyBorder="1" applyAlignment="1">
      <alignment horizontal="center" vertical="top"/>
    </xf>
    <xf numFmtId="43" fontId="10" fillId="0" borderId="4" xfId="0" applyNumberFormat="1" applyFont="1" applyBorder="1" applyAlignment="1">
      <alignment horizontal="center" vertical="top"/>
    </xf>
    <xf numFmtId="0" fontId="5" fillId="0" borderId="0" xfId="0" applyFont="1" applyBorder="1" applyAlignment="1">
      <alignment horizontal="right" vertical="top"/>
    </xf>
    <xf numFmtId="0" fontId="9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/>
    </xf>
    <xf numFmtId="43" fontId="9" fillId="0" borderId="10" xfId="0" applyNumberFormat="1" applyFont="1" applyFill="1" applyBorder="1" applyAlignment="1">
      <alignment horizontal="center" vertical="center" wrapText="1"/>
    </xf>
    <xf numFmtId="43" fontId="9" fillId="0" borderId="9" xfId="0" applyNumberFormat="1" applyFont="1" applyFill="1" applyBorder="1" applyAlignment="1">
      <alignment horizontal="center" vertical="center"/>
    </xf>
    <xf numFmtId="43" fontId="9" fillId="0" borderId="13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41" fontId="15" fillId="0" borderId="2" xfId="0" applyNumberFormat="1" applyFont="1" applyFill="1" applyBorder="1" applyAlignment="1">
      <alignment horizontal="center" vertical="center" wrapText="1"/>
    </xf>
    <xf numFmtId="41" fontId="15" fillId="0" borderId="4" xfId="0" applyNumberFormat="1" applyFont="1" applyFill="1" applyBorder="1" applyAlignment="1">
      <alignment horizontal="center" vertical="center" wrapText="1"/>
    </xf>
    <xf numFmtId="2" fontId="19" fillId="0" borderId="2" xfId="0" applyNumberFormat="1" applyFont="1" applyFill="1" applyBorder="1" applyAlignment="1">
      <alignment horizontal="center" vertical="center"/>
    </xf>
    <xf numFmtId="2" fontId="19" fillId="0" borderId="4" xfId="0" applyNumberFormat="1" applyFont="1" applyFill="1" applyBorder="1" applyAlignment="1">
      <alignment horizontal="center" vertical="center"/>
    </xf>
    <xf numFmtId="0" fontId="18" fillId="0" borderId="7" xfId="0" applyFont="1" applyBorder="1" applyAlignment="1">
      <alignment horizontal="right" vertical="top"/>
    </xf>
    <xf numFmtId="0" fontId="9" fillId="0" borderId="20" xfId="0" applyFont="1" applyFill="1" applyBorder="1" applyAlignment="1">
      <alignment horizontal="center" vertical="center"/>
    </xf>
    <xf numFmtId="0" fontId="9" fillId="0" borderId="52" xfId="0" applyFont="1" applyFill="1" applyBorder="1" applyAlignment="1">
      <alignment horizontal="center" vertical="center"/>
    </xf>
    <xf numFmtId="0" fontId="9" fillId="0" borderId="21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/>
    </xf>
    <xf numFmtId="0" fontId="9" fillId="0" borderId="22" xfId="0" applyFont="1" applyFill="1" applyBorder="1" applyAlignment="1">
      <alignment horizontal="center" vertical="center"/>
    </xf>
    <xf numFmtId="0" fontId="9" fillId="0" borderId="32" xfId="0" applyFont="1" applyFill="1" applyBorder="1" applyAlignment="1">
      <alignment horizontal="center" vertical="center"/>
    </xf>
    <xf numFmtId="41" fontId="9" fillId="0" borderId="10" xfId="0" applyNumberFormat="1" applyFont="1" applyFill="1" applyBorder="1" applyAlignment="1">
      <alignment horizontal="center" vertical="center" wrapText="1"/>
    </xf>
    <xf numFmtId="41" fontId="9" fillId="0" borderId="9" xfId="0" applyNumberFormat="1" applyFont="1" applyFill="1" applyBorder="1" applyAlignment="1">
      <alignment horizontal="center" vertical="center" wrapText="1"/>
    </xf>
    <xf numFmtId="41" fontId="9" fillId="0" borderId="13" xfId="0" applyNumberFormat="1" applyFont="1" applyFill="1" applyBorder="1" applyAlignment="1">
      <alignment horizontal="center" vertical="center" wrapText="1"/>
    </xf>
    <xf numFmtId="0" fontId="9" fillId="6" borderId="69" xfId="0" applyFont="1" applyFill="1" applyBorder="1" applyAlignment="1">
      <alignment horizontal="left" vertical="top" wrapText="1"/>
    </xf>
    <xf numFmtId="0" fontId="9" fillId="6" borderId="70" xfId="0" applyFont="1" applyFill="1" applyBorder="1" applyAlignment="1">
      <alignment horizontal="left" vertical="top" wrapText="1"/>
    </xf>
    <xf numFmtId="0" fontId="9" fillId="5" borderId="5" xfId="0" applyFont="1" applyFill="1" applyBorder="1" applyAlignment="1">
      <alignment horizontal="center" vertical="center"/>
    </xf>
    <xf numFmtId="0" fontId="9" fillId="5" borderId="6" xfId="0" applyFont="1" applyFill="1" applyBorder="1" applyAlignment="1">
      <alignment horizontal="center" vertical="center"/>
    </xf>
    <xf numFmtId="0" fontId="9" fillId="4" borderId="53" xfId="0" applyFont="1" applyFill="1" applyBorder="1" applyAlignment="1">
      <alignment horizontal="left" vertical="top" wrapText="1"/>
    </xf>
    <xf numFmtId="0" fontId="9" fillId="4" borderId="42" xfId="0" applyFont="1" applyFill="1" applyBorder="1" applyAlignment="1">
      <alignment horizontal="left" vertical="top" wrapText="1"/>
    </xf>
    <xf numFmtId="0" fontId="9" fillId="4" borderId="60" xfId="0" applyFont="1" applyFill="1" applyBorder="1" applyAlignment="1">
      <alignment horizontal="left" vertical="top" wrapText="1"/>
    </xf>
    <xf numFmtId="0" fontId="9" fillId="4" borderId="5" xfId="0" applyFont="1" applyFill="1" applyBorder="1" applyAlignment="1">
      <alignment horizontal="left" vertical="top"/>
    </xf>
    <xf numFmtId="0" fontId="9" fillId="4" borderId="6" xfId="0" applyFont="1" applyFill="1" applyBorder="1" applyAlignment="1">
      <alignment horizontal="left" vertical="top"/>
    </xf>
    <xf numFmtId="0" fontId="9" fillId="2" borderId="5" xfId="0" applyFont="1" applyFill="1" applyBorder="1" applyAlignment="1">
      <alignment horizontal="left" vertical="top"/>
    </xf>
    <xf numFmtId="0" fontId="9" fillId="2" borderId="8" xfId="0" applyFont="1" applyFill="1" applyBorder="1" applyAlignment="1">
      <alignment horizontal="left" vertical="top"/>
    </xf>
    <xf numFmtId="0" fontId="9" fillId="2" borderId="6" xfId="0" applyFont="1" applyFill="1" applyBorder="1" applyAlignment="1">
      <alignment horizontal="left" vertical="top"/>
    </xf>
    <xf numFmtId="0" fontId="9" fillId="6" borderId="5" xfId="0" applyFont="1" applyFill="1" applyBorder="1" applyAlignment="1">
      <alignment horizontal="left" vertical="top" wrapText="1"/>
    </xf>
    <xf numFmtId="0" fontId="9" fillId="6" borderId="6" xfId="0" applyFont="1" applyFill="1" applyBorder="1" applyAlignment="1">
      <alignment horizontal="left" vertical="top" wrapText="1"/>
    </xf>
    <xf numFmtId="0" fontId="9" fillId="6" borderId="5" xfId="0" applyFont="1" applyFill="1" applyBorder="1" applyAlignment="1">
      <alignment horizontal="left" vertical="top"/>
    </xf>
    <xf numFmtId="0" fontId="9" fillId="6" borderId="6" xfId="0" applyFont="1" applyFill="1" applyBorder="1" applyAlignment="1">
      <alignment horizontal="left" vertical="top"/>
    </xf>
    <xf numFmtId="0" fontId="9" fillId="0" borderId="0" xfId="0" applyFont="1" applyBorder="1" applyAlignment="1">
      <alignment horizontal="center"/>
    </xf>
    <xf numFmtId="3" fontId="5" fillId="0" borderId="0" xfId="0" applyNumberFormat="1" applyFont="1" applyBorder="1" applyAlignment="1">
      <alignment horizontal="right" vertical="top"/>
    </xf>
    <xf numFmtId="0" fontId="9" fillId="8" borderId="69" xfId="0" applyFont="1" applyFill="1" applyBorder="1" applyAlignment="1">
      <alignment horizontal="left" vertical="top" wrapText="1"/>
    </xf>
    <xf numFmtId="0" fontId="9" fillId="8" borderId="70" xfId="0" applyFont="1" applyFill="1" applyBorder="1" applyAlignment="1">
      <alignment horizontal="left" vertical="top" wrapText="1"/>
    </xf>
    <xf numFmtId="187" fontId="21" fillId="0" borderId="2" xfId="11" applyFont="1" applyFill="1" applyBorder="1" applyAlignment="1">
      <alignment horizontal="center" vertical="top" wrapText="1"/>
    </xf>
    <xf numFmtId="187" fontId="21" fillId="0" borderId="4" xfId="11" applyFont="1" applyFill="1" applyBorder="1" applyAlignment="1">
      <alignment horizontal="center" vertical="top" wrapText="1"/>
    </xf>
    <xf numFmtId="41" fontId="22" fillId="0" borderId="2" xfId="0" applyNumberFormat="1" applyFont="1" applyBorder="1" applyAlignment="1">
      <alignment horizontal="center" vertical="top"/>
    </xf>
    <xf numFmtId="41" fontId="22" fillId="0" borderId="4" xfId="0" applyNumberFormat="1" applyFont="1" applyBorder="1" applyAlignment="1">
      <alignment horizontal="center" vertical="top"/>
    </xf>
    <xf numFmtId="2" fontId="10" fillId="0" borderId="2" xfId="0" applyNumberFormat="1" applyFont="1" applyBorder="1" applyAlignment="1">
      <alignment horizontal="center" vertical="top"/>
    </xf>
    <xf numFmtId="2" fontId="10" fillId="0" borderId="4" xfId="0" applyNumberFormat="1" applyFont="1" applyBorder="1" applyAlignment="1">
      <alignment horizontal="center" vertical="top"/>
    </xf>
    <xf numFmtId="0" fontId="9" fillId="9" borderId="22" xfId="0" applyFont="1" applyFill="1" applyBorder="1" applyAlignment="1">
      <alignment horizontal="left" vertical="top" wrapText="1"/>
    </xf>
    <xf numFmtId="0" fontId="9" fillId="9" borderId="7" xfId="0" applyFont="1" applyFill="1" applyBorder="1" applyAlignment="1">
      <alignment horizontal="left" vertical="top" wrapText="1"/>
    </xf>
    <xf numFmtId="0" fontId="9" fillId="9" borderId="8" xfId="0" applyFont="1" applyFill="1" applyBorder="1" applyAlignment="1">
      <alignment horizontal="left" vertical="top" wrapText="1"/>
    </xf>
    <xf numFmtId="0" fontId="9" fillId="9" borderId="6" xfId="0" applyFont="1" applyFill="1" applyBorder="1" applyAlignment="1">
      <alignment horizontal="left" vertical="top" wrapText="1"/>
    </xf>
    <xf numFmtId="0" fontId="9" fillId="8" borderId="20" xfId="0" applyFont="1" applyFill="1" applyBorder="1" applyAlignment="1">
      <alignment horizontal="left" vertical="top"/>
    </xf>
    <xf numFmtId="0" fontId="9" fillId="8" borderId="10" xfId="0" applyFont="1" applyFill="1" applyBorder="1" applyAlignment="1">
      <alignment horizontal="left" vertical="top"/>
    </xf>
    <xf numFmtId="0" fontId="9" fillId="6" borderId="5" xfId="0" applyFont="1" applyFill="1" applyBorder="1" applyAlignment="1">
      <alignment horizontal="left" vertical="center"/>
    </xf>
    <xf numFmtId="0" fontId="9" fillId="6" borderId="6" xfId="0" applyFont="1" applyFill="1" applyBorder="1" applyAlignment="1">
      <alignment horizontal="left" vertical="center"/>
    </xf>
    <xf numFmtId="0" fontId="9" fillId="3" borderId="5" xfId="0" applyFont="1" applyFill="1" applyBorder="1" applyAlignment="1">
      <alignment horizontal="left" vertical="top" wrapText="1"/>
    </xf>
    <xf numFmtId="0" fontId="9" fillId="3" borderId="6" xfId="0" applyFont="1" applyFill="1" applyBorder="1" applyAlignment="1">
      <alignment horizontal="left" vertical="top" wrapText="1"/>
    </xf>
    <xf numFmtId="0" fontId="9" fillId="7" borderId="69" xfId="0" applyFont="1" applyFill="1" applyBorder="1" applyAlignment="1">
      <alignment horizontal="left" vertical="top" wrapText="1"/>
    </xf>
    <xf numFmtId="0" fontId="9" fillId="7" borderId="70" xfId="0" applyFont="1" applyFill="1" applyBorder="1" applyAlignment="1">
      <alignment horizontal="left" vertical="top" wrapText="1"/>
    </xf>
    <xf numFmtId="0" fontId="9" fillId="7" borderId="5" xfId="0" applyFont="1" applyFill="1" applyBorder="1" applyAlignment="1">
      <alignment horizontal="left" vertical="top"/>
    </xf>
    <xf numFmtId="0" fontId="9" fillId="7" borderId="6" xfId="0" applyFont="1" applyFill="1" applyBorder="1" applyAlignment="1">
      <alignment horizontal="left" vertical="top"/>
    </xf>
  </cellXfs>
  <cellStyles count="12">
    <cellStyle name="Comma" xfId="11" builtinId="3"/>
    <cellStyle name="Comma 2" xfId="2"/>
    <cellStyle name="Comma 2 3" xfId="4"/>
    <cellStyle name="Comma 3" xfId="5"/>
    <cellStyle name="Normal" xfId="0" builtinId="0"/>
    <cellStyle name="Normal 2" xfId="6"/>
    <cellStyle name="Normal 3" xfId="7"/>
    <cellStyle name="Normal 3 2" xfId="8"/>
    <cellStyle name="Normal 4" xfId="1"/>
    <cellStyle name="เครื่องหมายจุลภาค 2" xfId="9"/>
    <cellStyle name="ปกติ 2" xfId="10"/>
    <cellStyle name="ปกติ 7" xfId="3"/>
  </cellStyles>
  <dxfs count="0"/>
  <tableStyles count="0" defaultTableStyle="TableStyleMedium2" defaultPivotStyle="PivotStyleMedium9"/>
  <colors>
    <mruColors>
      <color rgb="FFFEFCCA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view="pageLayout" workbookViewId="0">
      <selection activeCell="B12" sqref="B12"/>
    </sheetView>
  </sheetViews>
  <sheetFormatPr defaultRowHeight="18.75" x14ac:dyDescent="0.3"/>
  <cols>
    <col min="1" max="1" width="22.75" style="317" customWidth="1"/>
    <col min="2" max="5" width="10.625" style="317" customWidth="1"/>
    <col min="6" max="11" width="10.625" style="328" customWidth="1"/>
    <col min="12" max="16384" width="9" style="317"/>
  </cols>
  <sheetData>
    <row r="1" spans="1:12" x14ac:dyDescent="0.3">
      <c r="A1" s="343" t="s">
        <v>80</v>
      </c>
      <c r="B1" s="343"/>
      <c r="C1" s="343"/>
      <c r="D1" s="343"/>
      <c r="E1" s="343"/>
      <c r="F1" s="343"/>
      <c r="G1" s="343"/>
      <c r="H1" s="343"/>
      <c r="I1" s="343"/>
      <c r="J1" s="343"/>
      <c r="K1" s="343"/>
      <c r="L1" s="330"/>
    </row>
    <row r="2" spans="1:12" x14ac:dyDescent="0.3">
      <c r="A2" s="331"/>
      <c r="B2" s="331"/>
      <c r="C2" s="331"/>
      <c r="D2" s="331"/>
      <c r="E2" s="331"/>
      <c r="F2" s="331"/>
      <c r="G2" s="331"/>
      <c r="H2" s="331"/>
      <c r="I2" s="344" t="s">
        <v>246</v>
      </c>
      <c r="J2" s="344"/>
      <c r="K2" s="344"/>
      <c r="L2" s="330"/>
    </row>
    <row r="3" spans="1:12" ht="37.5" x14ac:dyDescent="0.3">
      <c r="A3" s="318" t="s">
        <v>81</v>
      </c>
      <c r="B3" s="318" t="s">
        <v>230</v>
      </c>
      <c r="C3" s="318" t="s">
        <v>82</v>
      </c>
      <c r="D3" s="318" t="s">
        <v>231</v>
      </c>
      <c r="E3" s="318" t="s">
        <v>83</v>
      </c>
      <c r="F3" s="319" t="s">
        <v>108</v>
      </c>
      <c r="G3" s="319" t="s">
        <v>84</v>
      </c>
      <c r="H3" s="319" t="s">
        <v>32</v>
      </c>
      <c r="I3" s="319" t="s">
        <v>78</v>
      </c>
      <c r="J3" s="319" t="s">
        <v>33</v>
      </c>
      <c r="K3" s="319" t="s">
        <v>232</v>
      </c>
    </row>
    <row r="4" spans="1:12" x14ac:dyDescent="0.3">
      <c r="A4" s="320" t="s">
        <v>85</v>
      </c>
      <c r="B4" s="142">
        <v>11</v>
      </c>
      <c r="C4" s="142">
        <v>6</v>
      </c>
      <c r="D4" s="142">
        <v>4</v>
      </c>
      <c r="E4" s="142" t="s">
        <v>34</v>
      </c>
      <c r="F4" s="321" t="s">
        <v>34</v>
      </c>
      <c r="G4" s="321" t="s">
        <v>34</v>
      </c>
      <c r="H4" s="321" t="s">
        <v>34</v>
      </c>
      <c r="I4" s="321">
        <v>1</v>
      </c>
      <c r="J4" s="321" t="s">
        <v>34</v>
      </c>
      <c r="K4" s="321" t="s">
        <v>34</v>
      </c>
    </row>
    <row r="5" spans="1:12" ht="56.25" x14ac:dyDescent="0.3">
      <c r="A5" s="322" t="s">
        <v>86</v>
      </c>
      <c r="B5" s="142">
        <v>23</v>
      </c>
      <c r="C5" s="142">
        <v>6</v>
      </c>
      <c r="D5" s="142">
        <v>11</v>
      </c>
      <c r="E5" s="321">
        <v>1</v>
      </c>
      <c r="F5" s="332" t="s">
        <v>236</v>
      </c>
      <c r="G5" s="321" t="s">
        <v>34</v>
      </c>
      <c r="H5" s="321" t="s">
        <v>34</v>
      </c>
      <c r="I5" s="321">
        <v>3</v>
      </c>
      <c r="J5" s="321" t="s">
        <v>34</v>
      </c>
      <c r="K5" s="321" t="s">
        <v>34</v>
      </c>
    </row>
    <row r="6" spans="1:12" ht="37.5" x14ac:dyDescent="0.3">
      <c r="A6" s="322" t="s">
        <v>87</v>
      </c>
      <c r="B6" s="142">
        <v>6</v>
      </c>
      <c r="C6" s="142">
        <v>1</v>
      </c>
      <c r="D6" s="142">
        <v>4</v>
      </c>
      <c r="E6" s="323" t="s">
        <v>34</v>
      </c>
      <c r="F6" s="321" t="s">
        <v>34</v>
      </c>
      <c r="G6" s="321" t="s">
        <v>34</v>
      </c>
      <c r="H6" s="321" t="s">
        <v>34</v>
      </c>
      <c r="I6" s="321">
        <v>1</v>
      </c>
      <c r="J6" s="321" t="s">
        <v>34</v>
      </c>
      <c r="K6" s="321" t="s">
        <v>34</v>
      </c>
    </row>
    <row r="7" spans="1:12" ht="37.5" x14ac:dyDescent="0.3">
      <c r="A7" s="322" t="s">
        <v>88</v>
      </c>
      <c r="B7" s="142">
        <v>3</v>
      </c>
      <c r="C7" s="142" t="s">
        <v>34</v>
      </c>
      <c r="D7" s="142">
        <v>3</v>
      </c>
      <c r="E7" s="323" t="s">
        <v>34</v>
      </c>
      <c r="F7" s="321" t="s">
        <v>34</v>
      </c>
      <c r="G7" s="321" t="s">
        <v>34</v>
      </c>
      <c r="H7" s="321" t="s">
        <v>34</v>
      </c>
      <c r="I7" s="321" t="s">
        <v>34</v>
      </c>
      <c r="J7" s="321" t="s">
        <v>34</v>
      </c>
      <c r="K7" s="321" t="s">
        <v>34</v>
      </c>
    </row>
    <row r="8" spans="1:12" ht="18.75" customHeight="1" x14ac:dyDescent="0.3">
      <c r="A8" s="339" t="s">
        <v>233</v>
      </c>
      <c r="B8" s="341">
        <v>4</v>
      </c>
      <c r="C8" s="341" t="s">
        <v>34</v>
      </c>
      <c r="D8" s="341" t="s">
        <v>234</v>
      </c>
      <c r="E8" s="329">
        <v>2</v>
      </c>
      <c r="F8" s="337" t="s">
        <v>34</v>
      </c>
      <c r="G8" s="337" t="s">
        <v>34</v>
      </c>
      <c r="H8" s="337" t="s">
        <v>34</v>
      </c>
      <c r="I8" s="337">
        <v>1</v>
      </c>
      <c r="J8" s="337" t="s">
        <v>34</v>
      </c>
      <c r="K8" s="337">
        <v>1</v>
      </c>
    </row>
    <row r="9" spans="1:12" ht="37.5" x14ac:dyDescent="0.3">
      <c r="A9" s="340"/>
      <c r="B9" s="342"/>
      <c r="C9" s="342"/>
      <c r="D9" s="342"/>
      <c r="E9" s="76" t="s">
        <v>235</v>
      </c>
      <c r="F9" s="338"/>
      <c r="G9" s="338"/>
      <c r="H9" s="338"/>
      <c r="I9" s="338"/>
      <c r="J9" s="338"/>
      <c r="K9" s="338"/>
    </row>
    <row r="10" spans="1:12" ht="18.75" customHeight="1" x14ac:dyDescent="0.3">
      <c r="A10" s="339" t="s">
        <v>253</v>
      </c>
      <c r="B10" s="341">
        <v>1</v>
      </c>
      <c r="C10" s="341" t="s">
        <v>34</v>
      </c>
      <c r="D10" s="341" t="s">
        <v>234</v>
      </c>
      <c r="E10" s="329"/>
      <c r="F10" s="337" t="s">
        <v>34</v>
      </c>
      <c r="G10" s="337" t="s">
        <v>34</v>
      </c>
      <c r="H10" s="337" t="s">
        <v>34</v>
      </c>
      <c r="I10" s="337" t="s">
        <v>34</v>
      </c>
      <c r="J10" s="337" t="s">
        <v>34</v>
      </c>
      <c r="K10" s="337" t="s">
        <v>34</v>
      </c>
    </row>
    <row r="11" spans="1:12" x14ac:dyDescent="0.3">
      <c r="A11" s="340"/>
      <c r="B11" s="342"/>
      <c r="C11" s="342"/>
      <c r="D11" s="342"/>
      <c r="E11" s="76"/>
      <c r="F11" s="338"/>
      <c r="G11" s="338"/>
      <c r="H11" s="338"/>
      <c r="I11" s="338"/>
      <c r="J11" s="338"/>
      <c r="K11" s="338"/>
    </row>
    <row r="12" spans="1:12" x14ac:dyDescent="0.3">
      <c r="A12" s="324" t="s">
        <v>89</v>
      </c>
      <c r="B12" s="336">
        <f>SUM(B4:B11)</f>
        <v>48</v>
      </c>
      <c r="C12" s="325">
        <f t="shared" ref="C12" si="0">SUM(C4:C7)</f>
        <v>13</v>
      </c>
      <c r="D12" s="325">
        <f>SUM(D4:D7)</f>
        <v>22</v>
      </c>
      <c r="E12" s="325">
        <v>3</v>
      </c>
      <c r="F12" s="326">
        <v>2</v>
      </c>
      <c r="G12" s="326" t="s">
        <v>234</v>
      </c>
      <c r="H12" s="326" t="s">
        <v>234</v>
      </c>
      <c r="I12" s="326">
        <f>SUM(I4:I8)</f>
        <v>6</v>
      </c>
      <c r="J12" s="326" t="s">
        <v>234</v>
      </c>
      <c r="K12" s="326">
        <v>1</v>
      </c>
    </row>
    <row r="13" spans="1:12" x14ac:dyDescent="0.3">
      <c r="B13" s="279"/>
      <c r="C13" s="279"/>
      <c r="D13" s="279"/>
      <c r="E13" s="279"/>
      <c r="F13" s="327"/>
      <c r="G13" s="327"/>
      <c r="H13" s="327"/>
      <c r="I13" s="327"/>
      <c r="J13" s="327"/>
      <c r="K13" s="327"/>
    </row>
  </sheetData>
  <mergeCells count="22">
    <mergeCell ref="A1:K1"/>
    <mergeCell ref="I2:K2"/>
    <mergeCell ref="G8:G9"/>
    <mergeCell ref="H8:H9"/>
    <mergeCell ref="I8:I9"/>
    <mergeCell ref="J8:J9"/>
    <mergeCell ref="K8:K9"/>
    <mergeCell ref="A8:A9"/>
    <mergeCell ref="B8:B9"/>
    <mergeCell ref="C8:C9"/>
    <mergeCell ref="D8:D9"/>
    <mergeCell ref="F8:F9"/>
    <mergeCell ref="A10:A11"/>
    <mergeCell ref="B10:B11"/>
    <mergeCell ref="C10:C11"/>
    <mergeCell ref="D10:D11"/>
    <mergeCell ref="F10:F11"/>
    <mergeCell ref="G10:G11"/>
    <mergeCell ref="H10:H11"/>
    <mergeCell ref="I10:I11"/>
    <mergeCell ref="J10:J11"/>
    <mergeCell ref="K10:K11"/>
  </mergeCells>
  <pageMargins left="0.45833333333333331" right="0.2" top="0.75" bottom="0.75" header="0.3" footer="0.3"/>
  <pageSetup paperSize="9" orientation="landscape" verticalDpi="0" r:id="rId1"/>
  <headerFooter>
    <oddFooter>&amp;C&amp;"TH SarabunPSK,ธรรมดา"หน้าที่ &amp;P&amp;R&amp;"TH SarabunPSK,ธรรมดา"&amp;Z&amp;F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5"/>
  <sheetViews>
    <sheetView tabSelected="1" view="pageBreakPreview" topLeftCell="A66" zoomScale="70" zoomScaleNormal="98" zoomScaleSheetLayoutView="70" zoomScalePageLayoutView="60" workbookViewId="0">
      <selection activeCell="I73" sqref="I73"/>
    </sheetView>
  </sheetViews>
  <sheetFormatPr defaultRowHeight="21" x14ac:dyDescent="0.3"/>
  <cols>
    <col min="1" max="1" width="2.125" style="5" customWidth="1"/>
    <col min="2" max="2" width="42.375" style="279" bestFit="1" customWidth="1"/>
    <col min="3" max="3" width="10.875" style="280" bestFit="1" customWidth="1"/>
    <col min="4" max="4" width="10.25" style="279" bestFit="1" customWidth="1"/>
    <col min="5" max="5" width="9.625" style="281" bestFit="1" customWidth="1"/>
    <col min="6" max="6" width="8.5" style="281" bestFit="1" customWidth="1"/>
    <col min="7" max="7" width="7.875" style="279" bestFit="1" customWidth="1"/>
    <col min="8" max="8" width="9.125" style="279" bestFit="1" customWidth="1"/>
    <col min="9" max="9" width="10.75" style="279" bestFit="1" customWidth="1"/>
    <col min="10" max="10" width="7.5" style="279" bestFit="1" customWidth="1"/>
    <col min="11" max="11" width="9.75" style="279" bestFit="1" customWidth="1"/>
    <col min="12" max="12" width="11.875" style="279" bestFit="1" customWidth="1"/>
    <col min="13" max="13" width="13.75" style="282" bestFit="1" customWidth="1"/>
    <col min="14" max="14" width="11.75" style="283" bestFit="1" customWidth="1"/>
    <col min="15" max="15" width="5.75" style="284" bestFit="1" customWidth="1"/>
    <col min="16" max="16" width="11.5" style="6" bestFit="1" customWidth="1"/>
    <col min="17" max="17" width="11.375" style="6" bestFit="1" customWidth="1"/>
    <col min="18" max="18" width="10.125" style="6" bestFit="1" customWidth="1"/>
    <col min="19" max="20" width="9" style="5"/>
    <col min="21" max="21" width="18.625" style="6" customWidth="1"/>
    <col min="22" max="22" width="16.5" style="7" customWidth="1"/>
    <col min="23" max="16384" width="9" style="5"/>
  </cols>
  <sheetData>
    <row r="1" spans="1:22" x14ac:dyDescent="0.3">
      <c r="B1" s="392" t="s">
        <v>6</v>
      </c>
      <c r="C1" s="392"/>
      <c r="D1" s="392"/>
      <c r="E1" s="392"/>
      <c r="F1" s="392"/>
      <c r="G1" s="392"/>
      <c r="H1" s="392"/>
      <c r="I1" s="392"/>
      <c r="J1" s="392"/>
      <c r="K1" s="392"/>
      <c r="L1" s="392"/>
      <c r="M1" s="392"/>
      <c r="N1" s="392"/>
      <c r="O1" s="392"/>
      <c r="P1" s="392"/>
      <c r="Q1" s="392"/>
      <c r="R1" s="392"/>
    </row>
    <row r="2" spans="1:22" s="2" customFormat="1" ht="22.5" x14ac:dyDescent="0.2">
      <c r="C2" s="1"/>
      <c r="D2" s="1"/>
      <c r="E2" s="350" t="s">
        <v>0</v>
      </c>
      <c r="F2" s="350"/>
      <c r="G2" s="393">
        <f>C75</f>
        <v>160273400</v>
      </c>
      <c r="H2" s="393"/>
      <c r="I2" s="2" t="s">
        <v>45</v>
      </c>
      <c r="J2" s="1" t="str">
        <f>BAHTTEXT(G2)</f>
        <v>หนึ่งร้อยหกสิบล้านสองแสนเจ็ดหมื่นสามพันสี่ร้อยบาทถ้วน</v>
      </c>
      <c r="K2" s="1"/>
      <c r="L2" s="1"/>
      <c r="M2" s="1"/>
      <c r="N2" s="1"/>
      <c r="O2" s="1"/>
      <c r="P2" s="4"/>
      <c r="Q2" s="4"/>
      <c r="R2" s="4"/>
      <c r="U2" s="287"/>
      <c r="V2" s="3"/>
    </row>
    <row r="3" spans="1:22" s="9" customFormat="1" x14ac:dyDescent="0.3">
      <c r="B3" s="10"/>
      <c r="C3" s="11"/>
      <c r="D3" s="12"/>
      <c r="E3" s="8"/>
      <c r="F3" s="13"/>
      <c r="G3" s="14"/>
      <c r="H3" s="14"/>
      <c r="I3" s="14"/>
      <c r="J3" s="14"/>
      <c r="K3" s="14"/>
      <c r="M3" s="285"/>
      <c r="N3" s="285"/>
      <c r="O3" s="285"/>
      <c r="P3" s="366" t="s">
        <v>245</v>
      </c>
      <c r="Q3" s="366"/>
      <c r="R3" s="366"/>
      <c r="U3" s="15"/>
      <c r="V3" s="16"/>
    </row>
    <row r="4" spans="1:22" s="17" customFormat="1" ht="20.25" customHeight="1" x14ac:dyDescent="0.2">
      <c r="A4" s="367" t="s">
        <v>1</v>
      </c>
      <c r="B4" s="368"/>
      <c r="C4" s="373" t="s">
        <v>2</v>
      </c>
      <c r="D4" s="351" t="s">
        <v>209</v>
      </c>
      <c r="E4" s="351" t="s">
        <v>46</v>
      </c>
      <c r="F4" s="354" t="s">
        <v>3</v>
      </c>
      <c r="G4" s="354"/>
      <c r="H4" s="354"/>
      <c r="I4" s="354"/>
      <c r="J4" s="354"/>
      <c r="K4" s="354"/>
      <c r="L4" s="354"/>
      <c r="M4" s="354"/>
      <c r="N4" s="354"/>
      <c r="O4" s="354"/>
      <c r="P4" s="355" t="s">
        <v>55</v>
      </c>
      <c r="Q4" s="345" t="s">
        <v>100</v>
      </c>
      <c r="R4" s="345" t="s">
        <v>105</v>
      </c>
      <c r="U4" s="18"/>
      <c r="V4" s="19"/>
    </row>
    <row r="5" spans="1:22" s="17" customFormat="1" ht="21" customHeight="1" x14ac:dyDescent="0.2">
      <c r="A5" s="369"/>
      <c r="B5" s="370"/>
      <c r="C5" s="374"/>
      <c r="D5" s="352"/>
      <c r="E5" s="352"/>
      <c r="F5" s="358" t="s">
        <v>30</v>
      </c>
      <c r="G5" s="358" t="s">
        <v>31</v>
      </c>
      <c r="H5" s="358" t="s">
        <v>32</v>
      </c>
      <c r="I5" s="351" t="s">
        <v>106</v>
      </c>
      <c r="J5" s="358" t="s">
        <v>33</v>
      </c>
      <c r="K5" s="359" t="s">
        <v>4</v>
      </c>
      <c r="L5" s="351" t="s">
        <v>56</v>
      </c>
      <c r="M5" s="360" t="s">
        <v>57</v>
      </c>
      <c r="N5" s="362" t="s">
        <v>58</v>
      </c>
      <c r="O5" s="364" t="s">
        <v>5</v>
      </c>
      <c r="P5" s="356"/>
      <c r="Q5" s="346"/>
      <c r="R5" s="346"/>
      <c r="U5" s="18"/>
      <c r="V5" s="19"/>
    </row>
    <row r="6" spans="1:22" s="17" customFormat="1" ht="21" customHeight="1" x14ac:dyDescent="0.2">
      <c r="A6" s="371"/>
      <c r="B6" s="372"/>
      <c r="C6" s="375"/>
      <c r="D6" s="353"/>
      <c r="E6" s="353"/>
      <c r="F6" s="359"/>
      <c r="G6" s="358"/>
      <c r="H6" s="358"/>
      <c r="I6" s="353"/>
      <c r="J6" s="358"/>
      <c r="K6" s="359"/>
      <c r="L6" s="353"/>
      <c r="M6" s="361"/>
      <c r="N6" s="363"/>
      <c r="O6" s="365"/>
      <c r="P6" s="357"/>
      <c r="Q6" s="347"/>
      <c r="R6" s="347"/>
      <c r="U6" s="18"/>
      <c r="V6" s="19"/>
    </row>
    <row r="7" spans="1:22" x14ac:dyDescent="0.3">
      <c r="A7" s="378" t="s">
        <v>54</v>
      </c>
      <c r="B7" s="379"/>
      <c r="C7" s="20">
        <f>C75</f>
        <v>160273400</v>
      </c>
      <c r="D7" s="20"/>
      <c r="E7" s="20"/>
      <c r="F7" s="20"/>
      <c r="G7" s="20"/>
      <c r="H7" s="20"/>
      <c r="I7" s="20"/>
      <c r="J7" s="20"/>
      <c r="K7" s="20"/>
      <c r="L7" s="20"/>
      <c r="M7" s="21">
        <f t="shared" ref="M7:P7" si="0">M75</f>
        <v>108206287.53999999</v>
      </c>
      <c r="N7" s="21">
        <f t="shared" si="0"/>
        <v>2182200</v>
      </c>
      <c r="O7" s="22">
        <f t="shared" si="0"/>
        <v>1.3615484540790923</v>
      </c>
      <c r="P7" s="23">
        <f t="shared" si="0"/>
        <v>6265512.46</v>
      </c>
      <c r="Q7" s="23">
        <v>4700000</v>
      </c>
      <c r="R7" s="23">
        <f>P7-Q7</f>
        <v>1565512.46</v>
      </c>
      <c r="V7" s="24"/>
    </row>
    <row r="8" spans="1:22" x14ac:dyDescent="0.3">
      <c r="A8" s="288" t="s">
        <v>47</v>
      </c>
      <c r="B8" s="289"/>
      <c r="C8" s="289"/>
      <c r="D8" s="289"/>
      <c r="E8" s="289"/>
      <c r="F8" s="289"/>
      <c r="G8" s="289"/>
      <c r="H8" s="289"/>
      <c r="I8" s="289"/>
      <c r="J8" s="289"/>
      <c r="K8" s="289"/>
      <c r="L8" s="289"/>
      <c r="M8" s="289"/>
      <c r="N8" s="289"/>
      <c r="O8" s="289"/>
      <c r="P8" s="290"/>
      <c r="Q8" s="25"/>
      <c r="R8" s="25"/>
      <c r="V8" s="24"/>
    </row>
    <row r="9" spans="1:22" ht="69" customHeight="1" x14ac:dyDescent="0.3">
      <c r="A9" s="380" t="s">
        <v>110</v>
      </c>
      <c r="B9" s="381"/>
      <c r="C9" s="26"/>
      <c r="D9" s="27"/>
      <c r="E9" s="28"/>
      <c r="F9" s="29"/>
      <c r="G9" s="30"/>
      <c r="H9" s="27"/>
      <c r="I9" s="31"/>
      <c r="J9" s="32"/>
      <c r="K9" s="27"/>
      <c r="L9" s="30"/>
      <c r="M9" s="33"/>
      <c r="N9" s="34"/>
      <c r="O9" s="35"/>
      <c r="P9" s="36"/>
      <c r="Q9" s="37"/>
      <c r="R9" s="37"/>
      <c r="V9" s="24"/>
    </row>
    <row r="10" spans="1:22" ht="37.5" x14ac:dyDescent="0.3">
      <c r="A10" s="38"/>
      <c r="B10" s="39" t="s">
        <v>7</v>
      </c>
      <c r="C10" s="40">
        <v>260000</v>
      </c>
      <c r="D10" s="41" t="s">
        <v>8</v>
      </c>
      <c r="E10" s="42" t="s">
        <v>111</v>
      </c>
      <c r="F10" s="42" t="s">
        <v>112</v>
      </c>
      <c r="G10" s="43" t="s">
        <v>34</v>
      </c>
      <c r="H10" s="44" t="s">
        <v>34</v>
      </c>
      <c r="I10" s="45" t="s">
        <v>34</v>
      </c>
      <c r="J10" s="42" t="s">
        <v>113</v>
      </c>
      <c r="K10" s="46" t="s">
        <v>114</v>
      </c>
      <c r="L10" s="47" t="s">
        <v>37</v>
      </c>
      <c r="M10" s="48">
        <v>254582.13</v>
      </c>
      <c r="N10" s="49"/>
      <c r="O10" s="50"/>
      <c r="P10" s="51">
        <f>C10-M10</f>
        <v>5417.8699999999953</v>
      </c>
      <c r="Q10" s="52">
        <v>5417.87</v>
      </c>
      <c r="R10" s="52">
        <v>0</v>
      </c>
      <c r="V10" s="24"/>
    </row>
    <row r="11" spans="1:22" ht="37.5" x14ac:dyDescent="0.3">
      <c r="A11" s="53"/>
      <c r="B11" s="54" t="s">
        <v>9</v>
      </c>
      <c r="C11" s="40">
        <v>400000</v>
      </c>
      <c r="D11" s="55" t="s">
        <v>8</v>
      </c>
      <c r="E11" s="56" t="s">
        <v>111</v>
      </c>
      <c r="F11" s="56" t="s">
        <v>112</v>
      </c>
      <c r="G11" s="57" t="s">
        <v>34</v>
      </c>
      <c r="H11" s="58" t="s">
        <v>34</v>
      </c>
      <c r="I11" s="58" t="s">
        <v>34</v>
      </c>
      <c r="J11" s="56" t="s">
        <v>113</v>
      </c>
      <c r="K11" s="59" t="s">
        <v>114</v>
      </c>
      <c r="L11" s="60" t="s">
        <v>75</v>
      </c>
      <c r="M11" s="61">
        <v>390399.56</v>
      </c>
      <c r="N11" s="49"/>
      <c r="O11" s="286"/>
      <c r="P11" s="51">
        <f t="shared" ref="P11:P13" si="1">C11-M11</f>
        <v>9600.4400000000023</v>
      </c>
      <c r="Q11" s="62">
        <v>9600.44</v>
      </c>
      <c r="R11" s="62">
        <f>-R12</f>
        <v>0</v>
      </c>
      <c r="V11" s="24"/>
    </row>
    <row r="12" spans="1:22" ht="37.5" x14ac:dyDescent="0.3">
      <c r="A12" s="63"/>
      <c r="B12" s="64" t="s">
        <v>10</v>
      </c>
      <c r="C12" s="40">
        <v>400000</v>
      </c>
      <c r="D12" s="55" t="s">
        <v>8</v>
      </c>
      <c r="E12" s="56" t="s">
        <v>111</v>
      </c>
      <c r="F12" s="56" t="s">
        <v>115</v>
      </c>
      <c r="G12" s="57" t="s">
        <v>34</v>
      </c>
      <c r="H12" s="58" t="s">
        <v>34</v>
      </c>
      <c r="I12" s="58" t="s">
        <v>34</v>
      </c>
      <c r="J12" s="56" t="s">
        <v>113</v>
      </c>
      <c r="K12" s="59" t="s">
        <v>114</v>
      </c>
      <c r="L12" s="60" t="s">
        <v>75</v>
      </c>
      <c r="M12" s="65">
        <v>396385</v>
      </c>
      <c r="N12" s="66"/>
      <c r="O12" s="67"/>
      <c r="P12" s="51">
        <f t="shared" si="1"/>
        <v>3615</v>
      </c>
      <c r="Q12" s="52">
        <v>3615</v>
      </c>
      <c r="R12" s="52">
        <v>0</v>
      </c>
      <c r="V12" s="24"/>
    </row>
    <row r="13" spans="1:22" ht="37.5" x14ac:dyDescent="0.3">
      <c r="A13" s="68"/>
      <c r="B13" s="69" t="s">
        <v>11</v>
      </c>
      <c r="C13" s="40">
        <v>500000</v>
      </c>
      <c r="D13" s="70" t="s">
        <v>8</v>
      </c>
      <c r="E13" s="71" t="s">
        <v>111</v>
      </c>
      <c r="F13" s="71" t="s">
        <v>115</v>
      </c>
      <c r="G13" s="72" t="s">
        <v>34</v>
      </c>
      <c r="H13" s="73" t="s">
        <v>34</v>
      </c>
      <c r="I13" s="74" t="s">
        <v>34</v>
      </c>
      <c r="J13" s="71" t="s">
        <v>113</v>
      </c>
      <c r="K13" s="75" t="s">
        <v>114</v>
      </c>
      <c r="L13" s="76" t="s">
        <v>75</v>
      </c>
      <c r="M13" s="77">
        <v>485000</v>
      </c>
      <c r="N13" s="78"/>
      <c r="O13" s="79"/>
      <c r="P13" s="51">
        <f t="shared" si="1"/>
        <v>15000</v>
      </c>
      <c r="Q13" s="80">
        <v>15000</v>
      </c>
      <c r="R13" s="80">
        <v>0</v>
      </c>
      <c r="V13" s="24"/>
    </row>
    <row r="14" spans="1:22" ht="71.25" customHeight="1" x14ac:dyDescent="0.3">
      <c r="A14" s="380" t="s">
        <v>116</v>
      </c>
      <c r="B14" s="382"/>
      <c r="C14" s="81"/>
      <c r="D14" s="82"/>
      <c r="E14" s="83"/>
      <c r="F14" s="83"/>
      <c r="G14" s="82"/>
      <c r="H14" s="82"/>
      <c r="I14" s="84"/>
      <c r="J14" s="82"/>
      <c r="K14" s="82"/>
      <c r="L14" s="84"/>
      <c r="M14" s="85"/>
      <c r="N14" s="86"/>
      <c r="O14" s="87"/>
      <c r="P14" s="88"/>
      <c r="Q14" s="88"/>
      <c r="R14" s="88"/>
      <c r="V14" s="24"/>
    </row>
    <row r="15" spans="1:22" ht="37.5" x14ac:dyDescent="0.3">
      <c r="A15" s="89"/>
      <c r="B15" s="90" t="s">
        <v>12</v>
      </c>
      <c r="C15" s="91">
        <v>10000</v>
      </c>
      <c r="D15" s="92" t="s">
        <v>8</v>
      </c>
      <c r="E15" s="42" t="s">
        <v>117</v>
      </c>
      <c r="F15" s="93" t="s">
        <v>34</v>
      </c>
      <c r="G15" s="93" t="s">
        <v>34</v>
      </c>
      <c r="H15" s="93" t="s">
        <v>34</v>
      </c>
      <c r="I15" s="44" t="s">
        <v>34</v>
      </c>
      <c r="J15" s="93" t="s">
        <v>34</v>
      </c>
      <c r="K15" s="94"/>
      <c r="L15" s="95" t="s">
        <v>35</v>
      </c>
      <c r="M15" s="96">
        <v>10000</v>
      </c>
      <c r="N15" s="97">
        <v>10000</v>
      </c>
      <c r="O15" s="98">
        <f>N15*100/C15</f>
        <v>100</v>
      </c>
      <c r="P15" s="99">
        <f>N15-C15</f>
        <v>0</v>
      </c>
      <c r="Q15" s="62">
        <v>0</v>
      </c>
      <c r="R15" s="62">
        <v>0</v>
      </c>
      <c r="V15" s="24"/>
    </row>
    <row r="16" spans="1:22" ht="37.5" x14ac:dyDescent="0.3">
      <c r="A16" s="100"/>
      <c r="B16" s="101" t="s">
        <v>25</v>
      </c>
      <c r="C16" s="102">
        <v>32000</v>
      </c>
      <c r="D16" s="103" t="s">
        <v>8</v>
      </c>
      <c r="E16" s="56" t="s">
        <v>117</v>
      </c>
      <c r="F16" s="104" t="s">
        <v>34</v>
      </c>
      <c r="G16" s="104" t="s">
        <v>34</v>
      </c>
      <c r="H16" s="104" t="s">
        <v>34</v>
      </c>
      <c r="I16" s="58" t="s">
        <v>34</v>
      </c>
      <c r="J16" s="104" t="s">
        <v>34</v>
      </c>
      <c r="K16" s="64"/>
      <c r="L16" s="105" t="s">
        <v>36</v>
      </c>
      <c r="M16" s="106">
        <v>32000</v>
      </c>
      <c r="N16" s="107">
        <v>32000</v>
      </c>
      <c r="O16" s="108">
        <f t="shared" ref="O16:O19" si="2">N16*100/C16</f>
        <v>100</v>
      </c>
      <c r="P16" s="109">
        <f t="shared" ref="P16:P18" si="3">N16-C16</f>
        <v>0</v>
      </c>
      <c r="Q16" s="52">
        <v>0</v>
      </c>
      <c r="R16" s="52">
        <v>0</v>
      </c>
      <c r="V16" s="24"/>
    </row>
    <row r="17" spans="1:22" ht="37.5" x14ac:dyDescent="0.3">
      <c r="A17" s="100"/>
      <c r="B17" s="90" t="s">
        <v>26</v>
      </c>
      <c r="C17" s="110">
        <v>10000</v>
      </c>
      <c r="D17" s="92" t="s">
        <v>8</v>
      </c>
      <c r="E17" s="42" t="s">
        <v>117</v>
      </c>
      <c r="F17" s="93" t="s">
        <v>34</v>
      </c>
      <c r="G17" s="93" t="s">
        <v>34</v>
      </c>
      <c r="H17" s="93" t="s">
        <v>34</v>
      </c>
      <c r="I17" s="44" t="s">
        <v>34</v>
      </c>
      <c r="J17" s="93" t="s">
        <v>34</v>
      </c>
      <c r="K17" s="94"/>
      <c r="L17" s="95" t="s">
        <v>36</v>
      </c>
      <c r="M17" s="96">
        <v>10000</v>
      </c>
      <c r="N17" s="111">
        <v>10000</v>
      </c>
      <c r="O17" s="108">
        <f t="shared" si="2"/>
        <v>100</v>
      </c>
      <c r="P17" s="109">
        <f>N17-C17</f>
        <v>0</v>
      </c>
      <c r="Q17" s="62">
        <v>0</v>
      </c>
      <c r="R17" s="62">
        <v>0</v>
      </c>
      <c r="V17" s="24"/>
    </row>
    <row r="18" spans="1:22" ht="37.5" x14ac:dyDescent="0.3">
      <c r="A18" s="112"/>
      <c r="B18" s="101" t="s">
        <v>27</v>
      </c>
      <c r="C18" s="113">
        <v>25000</v>
      </c>
      <c r="D18" s="103" t="s">
        <v>8</v>
      </c>
      <c r="E18" s="56" t="s">
        <v>117</v>
      </c>
      <c r="F18" s="104" t="s">
        <v>34</v>
      </c>
      <c r="G18" s="104" t="s">
        <v>34</v>
      </c>
      <c r="H18" s="104" t="s">
        <v>34</v>
      </c>
      <c r="I18" s="58" t="s">
        <v>34</v>
      </c>
      <c r="J18" s="104" t="s">
        <v>34</v>
      </c>
      <c r="K18" s="64"/>
      <c r="L18" s="105" t="s">
        <v>36</v>
      </c>
      <c r="M18" s="106">
        <v>25000</v>
      </c>
      <c r="N18" s="107">
        <v>25000</v>
      </c>
      <c r="O18" s="114">
        <f t="shared" si="2"/>
        <v>100</v>
      </c>
      <c r="P18" s="115">
        <f t="shared" si="3"/>
        <v>0</v>
      </c>
      <c r="Q18" s="52">
        <v>0</v>
      </c>
      <c r="R18" s="52">
        <v>0</v>
      </c>
      <c r="V18" s="24"/>
    </row>
    <row r="19" spans="1:22" ht="37.5" x14ac:dyDescent="0.3">
      <c r="A19" s="89"/>
      <c r="B19" s="90" t="s">
        <v>28</v>
      </c>
      <c r="C19" s="102">
        <v>423000</v>
      </c>
      <c r="D19" s="103" t="s">
        <v>8</v>
      </c>
      <c r="E19" s="56" t="s">
        <v>117</v>
      </c>
      <c r="F19" s="104" t="s">
        <v>34</v>
      </c>
      <c r="G19" s="104" t="s">
        <v>34</v>
      </c>
      <c r="H19" s="104" t="s">
        <v>34</v>
      </c>
      <c r="I19" s="58" t="s">
        <v>34</v>
      </c>
      <c r="J19" s="104" t="s">
        <v>34</v>
      </c>
      <c r="K19" s="64"/>
      <c r="L19" s="105" t="s">
        <v>64</v>
      </c>
      <c r="M19" s="116">
        <v>423000</v>
      </c>
      <c r="N19" s="117">
        <v>423000</v>
      </c>
      <c r="O19" s="118">
        <f t="shared" si="2"/>
        <v>100</v>
      </c>
      <c r="P19" s="119">
        <f>C19-M19</f>
        <v>0</v>
      </c>
      <c r="Q19" s="52">
        <v>0</v>
      </c>
      <c r="R19" s="52">
        <v>0</v>
      </c>
      <c r="V19" s="24"/>
    </row>
    <row r="20" spans="1:22" ht="37.5" x14ac:dyDescent="0.3">
      <c r="A20" s="120"/>
      <c r="B20" s="121" t="s">
        <v>29</v>
      </c>
      <c r="C20" s="122">
        <v>204000</v>
      </c>
      <c r="D20" s="123" t="s">
        <v>8</v>
      </c>
      <c r="E20" s="71" t="s">
        <v>117</v>
      </c>
      <c r="F20" s="124" t="s">
        <v>34</v>
      </c>
      <c r="G20" s="124" t="s">
        <v>34</v>
      </c>
      <c r="H20" s="124" t="s">
        <v>34</v>
      </c>
      <c r="I20" s="125" t="s">
        <v>34</v>
      </c>
      <c r="J20" s="124" t="s">
        <v>34</v>
      </c>
      <c r="K20" s="126"/>
      <c r="L20" s="127" t="s">
        <v>65</v>
      </c>
      <c r="M20" s="128">
        <v>201500</v>
      </c>
      <c r="N20" s="129"/>
      <c r="O20" s="130"/>
      <c r="P20" s="99">
        <f>C20-M20</f>
        <v>2500</v>
      </c>
      <c r="Q20" s="80">
        <v>2500</v>
      </c>
      <c r="R20" s="80">
        <v>0</v>
      </c>
      <c r="V20" s="24"/>
    </row>
    <row r="21" spans="1:22" x14ac:dyDescent="0.3">
      <c r="A21" s="383" t="s">
        <v>118</v>
      </c>
      <c r="B21" s="384"/>
      <c r="C21" s="291"/>
      <c r="D21" s="292"/>
      <c r="E21" s="293"/>
      <c r="F21" s="293"/>
      <c r="G21" s="294"/>
      <c r="H21" s="294"/>
      <c r="I21" s="294"/>
      <c r="J21" s="294"/>
      <c r="K21" s="294"/>
      <c r="L21" s="294"/>
      <c r="M21" s="295"/>
      <c r="N21" s="296"/>
      <c r="O21" s="297"/>
      <c r="P21" s="298"/>
      <c r="Q21" s="298"/>
      <c r="R21" s="298"/>
      <c r="V21" s="24"/>
    </row>
    <row r="22" spans="1:22" ht="37.5" x14ac:dyDescent="0.3">
      <c r="A22" s="137"/>
      <c r="B22" s="138" t="s">
        <v>95</v>
      </c>
      <c r="C22" s="139">
        <v>480000</v>
      </c>
      <c r="D22" s="140" t="s">
        <v>14</v>
      </c>
      <c r="E22" s="141" t="s">
        <v>119</v>
      </c>
      <c r="F22" s="141" t="s">
        <v>108</v>
      </c>
      <c r="G22" s="142" t="s">
        <v>34</v>
      </c>
      <c r="H22" s="142" t="s">
        <v>34</v>
      </c>
      <c r="I22" s="142" t="s">
        <v>34</v>
      </c>
      <c r="J22" s="142" t="s">
        <v>34</v>
      </c>
      <c r="K22" s="143"/>
      <c r="L22" s="143"/>
      <c r="M22" s="144"/>
      <c r="N22" s="145"/>
      <c r="O22" s="146"/>
      <c r="P22" s="147"/>
      <c r="Q22" s="148"/>
      <c r="R22" s="148"/>
      <c r="V22" s="24"/>
    </row>
    <row r="23" spans="1:22" s="150" customFormat="1" x14ac:dyDescent="0.3">
      <c r="A23" s="385" t="s">
        <v>48</v>
      </c>
      <c r="B23" s="386"/>
      <c r="C23" s="386"/>
      <c r="D23" s="386"/>
      <c r="E23" s="386"/>
      <c r="F23" s="386"/>
      <c r="G23" s="386"/>
      <c r="H23" s="386"/>
      <c r="I23" s="386"/>
      <c r="J23" s="386"/>
      <c r="K23" s="386"/>
      <c r="L23" s="386"/>
      <c r="M23" s="386"/>
      <c r="N23" s="386"/>
      <c r="O23" s="386"/>
      <c r="P23" s="387"/>
      <c r="Q23" s="149"/>
      <c r="R23" s="149"/>
      <c r="U23" s="6"/>
      <c r="V23" s="24"/>
    </row>
    <row r="24" spans="1:22" ht="20.25" customHeight="1" x14ac:dyDescent="0.3">
      <c r="A24" s="388" t="s">
        <v>120</v>
      </c>
      <c r="B24" s="389"/>
      <c r="C24" s="151"/>
      <c r="D24" s="152"/>
      <c r="E24" s="153"/>
      <c r="F24" s="153"/>
      <c r="G24" s="152"/>
      <c r="H24" s="152"/>
      <c r="I24" s="152"/>
      <c r="J24" s="152"/>
      <c r="K24" s="152"/>
      <c r="L24" s="152"/>
      <c r="M24" s="154"/>
      <c r="N24" s="155"/>
      <c r="O24" s="156"/>
      <c r="P24" s="157"/>
      <c r="Q24" s="157"/>
      <c r="R24" s="157"/>
      <c r="V24" s="24"/>
    </row>
    <row r="25" spans="1:22" ht="69.75" customHeight="1" x14ac:dyDescent="0.3">
      <c r="A25" s="158"/>
      <c r="B25" s="159" t="s">
        <v>228</v>
      </c>
      <c r="C25" s="160">
        <v>2316000</v>
      </c>
      <c r="D25" s="140" t="s">
        <v>19</v>
      </c>
      <c r="E25" s="141" t="s">
        <v>119</v>
      </c>
      <c r="F25" s="141" t="s">
        <v>121</v>
      </c>
      <c r="G25" s="142" t="s">
        <v>34</v>
      </c>
      <c r="H25" s="142" t="s">
        <v>34</v>
      </c>
      <c r="I25" s="161" t="s">
        <v>107</v>
      </c>
      <c r="J25" s="142" t="s">
        <v>34</v>
      </c>
      <c r="K25" s="162"/>
      <c r="L25" s="162"/>
      <c r="M25" s="163"/>
      <c r="N25" s="145"/>
      <c r="O25" s="146"/>
      <c r="P25" s="80"/>
      <c r="Q25" s="148"/>
      <c r="R25" s="148"/>
      <c r="V25" s="24"/>
    </row>
    <row r="26" spans="1:22" ht="66.75" customHeight="1" x14ac:dyDescent="0.3">
      <c r="A26" s="137"/>
      <c r="B26" s="164" t="s">
        <v>213</v>
      </c>
      <c r="C26" s="165">
        <v>2640000</v>
      </c>
      <c r="D26" s="166" t="s">
        <v>14</v>
      </c>
      <c r="E26" s="141" t="s">
        <v>122</v>
      </c>
      <c r="F26" s="141" t="s">
        <v>123</v>
      </c>
      <c r="G26" s="142" t="s">
        <v>34</v>
      </c>
      <c r="H26" s="167" t="s">
        <v>124</v>
      </c>
      <c r="I26" s="167" t="s">
        <v>125</v>
      </c>
      <c r="J26" s="141" t="s">
        <v>126</v>
      </c>
      <c r="K26" s="167" t="s">
        <v>127</v>
      </c>
      <c r="L26" s="167" t="s">
        <v>90</v>
      </c>
      <c r="M26" s="168">
        <v>2112000</v>
      </c>
      <c r="N26" s="169"/>
      <c r="O26" s="170"/>
      <c r="P26" s="148">
        <f>C26-M26</f>
        <v>528000</v>
      </c>
      <c r="Q26" s="148">
        <v>528000</v>
      </c>
      <c r="R26" s="148">
        <v>0</v>
      </c>
      <c r="V26" s="24"/>
    </row>
    <row r="27" spans="1:22" ht="56.25" x14ac:dyDescent="0.3">
      <c r="A27" s="158"/>
      <c r="B27" s="159" t="s">
        <v>52</v>
      </c>
      <c r="C27" s="165">
        <v>2500000</v>
      </c>
      <c r="D27" s="166" t="s">
        <v>14</v>
      </c>
      <c r="E27" s="141" t="s">
        <v>128</v>
      </c>
      <c r="F27" s="167" t="s">
        <v>129</v>
      </c>
      <c r="G27" s="142" t="s">
        <v>34</v>
      </c>
      <c r="H27" s="167" t="s">
        <v>130</v>
      </c>
      <c r="I27" s="167" t="s">
        <v>131</v>
      </c>
      <c r="J27" s="167" t="s">
        <v>132</v>
      </c>
      <c r="K27" s="143"/>
      <c r="L27" s="171" t="s">
        <v>38</v>
      </c>
      <c r="M27" s="172">
        <v>2200000</v>
      </c>
      <c r="N27" s="169"/>
      <c r="O27" s="170"/>
      <c r="P27" s="173">
        <f>C27-M27</f>
        <v>300000</v>
      </c>
      <c r="Q27" s="173">
        <v>300000</v>
      </c>
      <c r="R27" s="173">
        <v>0</v>
      </c>
      <c r="V27" s="24"/>
    </row>
    <row r="28" spans="1:22" ht="72" customHeight="1" x14ac:dyDescent="0.3">
      <c r="A28" s="137"/>
      <c r="B28" s="164" t="s">
        <v>212</v>
      </c>
      <c r="C28" s="174">
        <v>2400000</v>
      </c>
      <c r="D28" s="166" t="s">
        <v>20</v>
      </c>
      <c r="E28" s="141" t="s">
        <v>133</v>
      </c>
      <c r="F28" s="142" t="s">
        <v>34</v>
      </c>
      <c r="G28" s="167" t="s">
        <v>115</v>
      </c>
      <c r="H28" s="167" t="s">
        <v>34</v>
      </c>
      <c r="I28" s="161" t="s">
        <v>134</v>
      </c>
      <c r="J28" s="167" t="s">
        <v>101</v>
      </c>
      <c r="K28" s="143"/>
      <c r="L28" s="167" t="s">
        <v>102</v>
      </c>
      <c r="M28" s="168">
        <v>2130000</v>
      </c>
      <c r="N28" s="169"/>
      <c r="O28" s="170"/>
      <c r="P28" s="148">
        <v>270000</v>
      </c>
      <c r="Q28" s="148">
        <v>0</v>
      </c>
      <c r="R28" s="148">
        <v>270000</v>
      </c>
      <c r="V28" s="24"/>
    </row>
    <row r="29" spans="1:22" ht="56.25" x14ac:dyDescent="0.3">
      <c r="A29" s="137"/>
      <c r="B29" s="164" t="s">
        <v>49</v>
      </c>
      <c r="C29" s="174">
        <v>1850000</v>
      </c>
      <c r="D29" s="166" t="s">
        <v>21</v>
      </c>
      <c r="E29" s="141" t="s">
        <v>135</v>
      </c>
      <c r="F29" s="141" t="s">
        <v>136</v>
      </c>
      <c r="G29" s="141" t="s">
        <v>136</v>
      </c>
      <c r="H29" s="142" t="s">
        <v>34</v>
      </c>
      <c r="I29" s="167" t="s">
        <v>137</v>
      </c>
      <c r="J29" s="141" t="s">
        <v>138</v>
      </c>
      <c r="K29" s="143"/>
      <c r="L29" s="171" t="s">
        <v>39</v>
      </c>
      <c r="M29" s="172">
        <v>1844630</v>
      </c>
      <c r="N29" s="169"/>
      <c r="O29" s="170"/>
      <c r="P29" s="148">
        <f>C29-M29</f>
        <v>5370</v>
      </c>
      <c r="Q29" s="148">
        <v>5370</v>
      </c>
      <c r="R29" s="148">
        <v>0</v>
      </c>
      <c r="V29" s="24"/>
    </row>
    <row r="30" spans="1:22" ht="68.25" customHeight="1" x14ac:dyDescent="0.3">
      <c r="A30" s="158"/>
      <c r="B30" s="159" t="s">
        <v>226</v>
      </c>
      <c r="C30" s="174">
        <v>992000</v>
      </c>
      <c r="D30" s="166" t="s">
        <v>23</v>
      </c>
      <c r="E30" s="141" t="s">
        <v>117</v>
      </c>
      <c r="F30" s="175" t="s">
        <v>139</v>
      </c>
      <c r="G30" s="142" t="s">
        <v>34</v>
      </c>
      <c r="H30" s="142" t="s">
        <v>34</v>
      </c>
      <c r="I30" s="167" t="s">
        <v>237</v>
      </c>
      <c r="J30" s="141" t="s">
        <v>238</v>
      </c>
      <c r="K30" s="143"/>
      <c r="L30" s="143"/>
      <c r="M30" s="333">
        <v>850000</v>
      </c>
      <c r="N30" s="169"/>
      <c r="O30" s="170"/>
      <c r="P30" s="148">
        <f>C30-M30</f>
        <v>142000</v>
      </c>
      <c r="Q30" s="148"/>
      <c r="R30" s="148"/>
      <c r="V30" s="24"/>
    </row>
    <row r="31" spans="1:22" ht="56.25" x14ac:dyDescent="0.3">
      <c r="A31" s="137"/>
      <c r="B31" s="164" t="s">
        <v>227</v>
      </c>
      <c r="C31" s="165">
        <v>2054900</v>
      </c>
      <c r="D31" s="143" t="s">
        <v>17</v>
      </c>
      <c r="E31" s="141" t="s">
        <v>122</v>
      </c>
      <c r="F31" s="167" t="s">
        <v>109</v>
      </c>
      <c r="G31" s="142" t="s">
        <v>34</v>
      </c>
      <c r="H31" s="142" t="s">
        <v>34</v>
      </c>
      <c r="I31" s="142" t="s">
        <v>34</v>
      </c>
      <c r="J31" s="142" t="s">
        <v>34</v>
      </c>
      <c r="K31" s="143"/>
      <c r="L31" s="143"/>
      <c r="M31" s="176"/>
      <c r="N31" s="169"/>
      <c r="O31" s="170"/>
      <c r="P31" s="148"/>
      <c r="Q31" s="148"/>
      <c r="R31" s="148"/>
      <c r="V31" s="24"/>
    </row>
    <row r="32" spans="1:22" ht="68.25" customHeight="1" x14ac:dyDescent="0.3">
      <c r="A32" s="137"/>
      <c r="B32" s="164" t="s">
        <v>214</v>
      </c>
      <c r="C32" s="165">
        <v>2116700</v>
      </c>
      <c r="D32" s="143" t="s">
        <v>17</v>
      </c>
      <c r="E32" s="141" t="s">
        <v>140</v>
      </c>
      <c r="F32" s="141" t="s">
        <v>141</v>
      </c>
      <c r="G32" s="124" t="s">
        <v>34</v>
      </c>
      <c r="H32" s="124" t="s">
        <v>34</v>
      </c>
      <c r="I32" s="141" t="s">
        <v>142</v>
      </c>
      <c r="J32" s="141" t="s">
        <v>143</v>
      </c>
      <c r="K32" s="162"/>
      <c r="L32" s="171" t="s">
        <v>239</v>
      </c>
      <c r="M32" s="168">
        <v>1398000</v>
      </c>
      <c r="N32" s="169"/>
      <c r="O32" s="170"/>
      <c r="P32" s="148">
        <f>C32-M32</f>
        <v>718700</v>
      </c>
      <c r="Q32" s="148"/>
      <c r="R32" s="148"/>
      <c r="V32" s="24"/>
    </row>
    <row r="33" spans="1:22" ht="71.25" customHeight="1" x14ac:dyDescent="0.3">
      <c r="A33" s="137"/>
      <c r="B33" s="164" t="s">
        <v>215</v>
      </c>
      <c r="C33" s="165">
        <v>1200000</v>
      </c>
      <c r="D33" s="143" t="s">
        <v>17</v>
      </c>
      <c r="E33" s="141" t="s">
        <v>135</v>
      </c>
      <c r="F33" s="141" t="s">
        <v>144</v>
      </c>
      <c r="G33" s="141" t="s">
        <v>144</v>
      </c>
      <c r="H33" s="142" t="s">
        <v>34</v>
      </c>
      <c r="I33" s="167" t="s">
        <v>145</v>
      </c>
      <c r="J33" s="141" t="s">
        <v>146</v>
      </c>
      <c r="K33" s="143"/>
      <c r="L33" s="171" t="s">
        <v>103</v>
      </c>
      <c r="M33" s="168">
        <v>790000</v>
      </c>
      <c r="N33" s="169"/>
      <c r="O33" s="170"/>
      <c r="P33" s="148">
        <v>410000</v>
      </c>
      <c r="Q33" s="148">
        <v>0</v>
      </c>
      <c r="R33" s="148">
        <v>410000</v>
      </c>
      <c r="V33" s="24"/>
    </row>
    <row r="34" spans="1:22" ht="56.25" x14ac:dyDescent="0.3">
      <c r="A34" s="137"/>
      <c r="B34" s="164" t="s">
        <v>59</v>
      </c>
      <c r="C34" s="165">
        <v>2782000</v>
      </c>
      <c r="D34" s="143" t="s">
        <v>18</v>
      </c>
      <c r="E34" s="141" t="s">
        <v>147</v>
      </c>
      <c r="F34" s="141" t="s">
        <v>133</v>
      </c>
      <c r="G34" s="142" t="s">
        <v>34</v>
      </c>
      <c r="H34" s="142" t="s">
        <v>34</v>
      </c>
      <c r="I34" s="167" t="s">
        <v>148</v>
      </c>
      <c r="J34" s="141" t="s">
        <v>149</v>
      </c>
      <c r="K34" s="143"/>
      <c r="L34" s="177" t="s">
        <v>40</v>
      </c>
      <c r="M34" s="178">
        <v>2330000</v>
      </c>
      <c r="N34" s="169"/>
      <c r="O34" s="170"/>
      <c r="P34" s="148">
        <f>C34-M34</f>
        <v>452000</v>
      </c>
      <c r="Q34" s="148">
        <v>452000</v>
      </c>
      <c r="R34" s="148">
        <v>0</v>
      </c>
      <c r="V34" s="24"/>
    </row>
    <row r="35" spans="1:22" ht="56.25" x14ac:dyDescent="0.3">
      <c r="A35" s="137"/>
      <c r="B35" s="164" t="s">
        <v>60</v>
      </c>
      <c r="C35" s="165">
        <v>1365000</v>
      </c>
      <c r="D35" s="143" t="s">
        <v>18</v>
      </c>
      <c r="E35" s="141" t="s">
        <v>122</v>
      </c>
      <c r="F35" s="141" t="s">
        <v>150</v>
      </c>
      <c r="G35" s="142" t="s">
        <v>34</v>
      </c>
      <c r="H35" s="142" t="s">
        <v>34</v>
      </c>
      <c r="I35" s="167" t="s">
        <v>151</v>
      </c>
      <c r="J35" s="141" t="s">
        <v>69</v>
      </c>
      <c r="K35" s="143"/>
      <c r="L35" s="167" t="s">
        <v>91</v>
      </c>
      <c r="M35" s="168">
        <v>999000</v>
      </c>
      <c r="N35" s="169"/>
      <c r="O35" s="170"/>
      <c r="P35" s="148">
        <f>C35-M35</f>
        <v>366000</v>
      </c>
      <c r="Q35" s="148">
        <v>366000</v>
      </c>
      <c r="R35" s="148">
        <v>0</v>
      </c>
      <c r="V35" s="24"/>
    </row>
    <row r="36" spans="1:22" ht="72" customHeight="1" x14ac:dyDescent="0.3">
      <c r="A36" s="137"/>
      <c r="B36" s="164" t="s">
        <v>62</v>
      </c>
      <c r="C36" s="174">
        <v>1482700</v>
      </c>
      <c r="D36" s="143" t="s">
        <v>15</v>
      </c>
      <c r="E36" s="141" t="s">
        <v>135</v>
      </c>
      <c r="F36" s="167" t="s">
        <v>109</v>
      </c>
      <c r="G36" s="142" t="s">
        <v>34</v>
      </c>
      <c r="H36" s="142" t="s">
        <v>34</v>
      </c>
      <c r="I36" s="142" t="s">
        <v>34</v>
      </c>
      <c r="J36" s="142" t="s">
        <v>34</v>
      </c>
      <c r="K36" s="143"/>
      <c r="L36" s="143"/>
      <c r="M36" s="176"/>
      <c r="N36" s="169"/>
      <c r="O36" s="170"/>
      <c r="P36" s="148"/>
      <c r="Q36" s="148"/>
      <c r="R36" s="148"/>
      <c r="V36" s="24"/>
    </row>
    <row r="37" spans="1:22" ht="69" customHeight="1" x14ac:dyDescent="0.3">
      <c r="A37" s="158"/>
      <c r="B37" s="159" t="s">
        <v>99</v>
      </c>
      <c r="C37" s="174">
        <v>3378500</v>
      </c>
      <c r="D37" s="143" t="s">
        <v>16</v>
      </c>
      <c r="E37" s="141" t="s">
        <v>152</v>
      </c>
      <c r="F37" s="141" t="s">
        <v>149</v>
      </c>
      <c r="G37" s="141" t="s">
        <v>149</v>
      </c>
      <c r="H37" s="142" t="s">
        <v>34</v>
      </c>
      <c r="I37" s="167" t="s">
        <v>153</v>
      </c>
      <c r="J37" s="141" t="s">
        <v>154</v>
      </c>
      <c r="K37" s="143"/>
      <c r="L37" s="177" t="s">
        <v>42</v>
      </c>
      <c r="M37" s="178">
        <v>3328123.44</v>
      </c>
      <c r="N37" s="169"/>
      <c r="O37" s="170"/>
      <c r="P37" s="148">
        <f>C37-M37</f>
        <v>50376.560000000056</v>
      </c>
      <c r="Q37" s="148">
        <v>50376.56</v>
      </c>
      <c r="R37" s="148">
        <v>0</v>
      </c>
      <c r="V37" s="24"/>
    </row>
    <row r="38" spans="1:22" ht="37.5" x14ac:dyDescent="0.3">
      <c r="A38" s="137"/>
      <c r="B38" s="164" t="s">
        <v>50</v>
      </c>
      <c r="C38" s="174">
        <v>1400000</v>
      </c>
      <c r="D38" s="166" t="s">
        <v>211</v>
      </c>
      <c r="E38" s="141" t="s">
        <v>155</v>
      </c>
      <c r="F38" s="141" t="s">
        <v>156</v>
      </c>
      <c r="G38" s="141" t="s">
        <v>156</v>
      </c>
      <c r="H38" s="141" t="s">
        <v>157</v>
      </c>
      <c r="I38" s="179" t="s">
        <v>34</v>
      </c>
      <c r="J38" s="141" t="s">
        <v>133</v>
      </c>
      <c r="K38" s="143"/>
      <c r="L38" s="171" t="s">
        <v>43</v>
      </c>
      <c r="M38" s="172">
        <v>1313200</v>
      </c>
      <c r="N38" s="172">
        <v>1313200</v>
      </c>
      <c r="O38" s="170">
        <v>100</v>
      </c>
      <c r="P38" s="148">
        <f>C38-M38</f>
        <v>86800</v>
      </c>
      <c r="Q38" s="148">
        <v>86800</v>
      </c>
      <c r="R38" s="148">
        <v>0</v>
      </c>
      <c r="V38" s="24"/>
    </row>
    <row r="39" spans="1:22" x14ac:dyDescent="0.3">
      <c r="A39" s="390" t="s">
        <v>118</v>
      </c>
      <c r="B39" s="391"/>
      <c r="C39" s="151"/>
      <c r="D39" s="152"/>
      <c r="E39" s="153"/>
      <c r="F39" s="153"/>
      <c r="G39" s="152"/>
      <c r="H39" s="152"/>
      <c r="I39" s="152"/>
      <c r="J39" s="152"/>
      <c r="K39" s="152"/>
      <c r="L39" s="152"/>
      <c r="M39" s="154"/>
      <c r="N39" s="155"/>
      <c r="O39" s="156"/>
      <c r="P39" s="157"/>
      <c r="Q39" s="157"/>
      <c r="R39" s="157"/>
      <c r="V39" s="24"/>
    </row>
    <row r="40" spans="1:22" ht="68.25" customHeight="1" x14ac:dyDescent="0.3">
      <c r="A40" s="180"/>
      <c r="B40" s="181" t="s">
        <v>216</v>
      </c>
      <c r="C40" s="174">
        <v>1350000</v>
      </c>
      <c r="D40" s="166" t="s">
        <v>19</v>
      </c>
      <c r="E40" s="141" t="s">
        <v>119</v>
      </c>
      <c r="F40" s="175" t="s">
        <v>158</v>
      </c>
      <c r="G40" s="142" t="s">
        <v>34</v>
      </c>
      <c r="H40" s="142" t="s">
        <v>34</v>
      </c>
      <c r="I40" s="161" t="s">
        <v>240</v>
      </c>
      <c r="J40" s="142" t="s">
        <v>34</v>
      </c>
      <c r="K40" s="143"/>
      <c r="L40" s="143"/>
      <c r="M40" s="176"/>
      <c r="N40" s="169"/>
      <c r="O40" s="170"/>
      <c r="P40" s="148"/>
      <c r="Q40" s="148"/>
      <c r="R40" s="148"/>
      <c r="V40" s="24"/>
    </row>
    <row r="41" spans="1:22" ht="56.25" x14ac:dyDescent="0.3">
      <c r="A41" s="137"/>
      <c r="B41" s="164" t="s">
        <v>217</v>
      </c>
      <c r="C41" s="174">
        <v>1060000</v>
      </c>
      <c r="D41" s="143" t="s">
        <v>13</v>
      </c>
      <c r="E41" s="141" t="s">
        <v>152</v>
      </c>
      <c r="F41" s="141" t="s">
        <v>156</v>
      </c>
      <c r="G41" s="142" t="s">
        <v>34</v>
      </c>
      <c r="H41" s="141" t="s">
        <v>159</v>
      </c>
      <c r="I41" s="141" t="s">
        <v>160</v>
      </c>
      <c r="J41" s="141" t="s">
        <v>161</v>
      </c>
      <c r="K41" s="143"/>
      <c r="L41" s="171" t="s">
        <v>66</v>
      </c>
      <c r="M41" s="172">
        <v>1050000</v>
      </c>
      <c r="N41" s="169"/>
      <c r="O41" s="170"/>
      <c r="P41" s="148">
        <f>C41-M41</f>
        <v>10000</v>
      </c>
      <c r="Q41" s="148">
        <v>10000</v>
      </c>
      <c r="R41" s="148">
        <v>0</v>
      </c>
      <c r="V41" s="24"/>
    </row>
    <row r="42" spans="1:22" ht="69.75" customHeight="1" x14ac:dyDescent="0.3">
      <c r="A42" s="376" t="s">
        <v>218</v>
      </c>
      <c r="B42" s="377"/>
      <c r="C42" s="182"/>
      <c r="D42" s="183"/>
      <c r="E42" s="184"/>
      <c r="F42" s="184"/>
      <c r="G42" s="183"/>
      <c r="H42" s="183"/>
      <c r="I42" s="183"/>
      <c r="J42" s="183"/>
      <c r="K42" s="183"/>
      <c r="L42" s="183"/>
      <c r="M42" s="185"/>
      <c r="N42" s="186"/>
      <c r="O42" s="187"/>
      <c r="P42" s="188"/>
      <c r="Q42" s="188"/>
      <c r="R42" s="188"/>
      <c r="V42" s="24"/>
    </row>
    <row r="43" spans="1:22" ht="56.25" x14ac:dyDescent="0.3">
      <c r="A43" s="63"/>
      <c r="B43" s="189" t="s">
        <v>70</v>
      </c>
      <c r="C43" s="190">
        <v>1200000</v>
      </c>
      <c r="D43" s="191" t="s">
        <v>8</v>
      </c>
      <c r="E43" s="56" t="s">
        <v>117</v>
      </c>
      <c r="F43" s="56" t="s">
        <v>162</v>
      </c>
      <c r="G43" s="104" t="s">
        <v>34</v>
      </c>
      <c r="H43" s="104" t="s">
        <v>34</v>
      </c>
      <c r="I43" s="56" t="s">
        <v>145</v>
      </c>
      <c r="J43" s="56" t="s">
        <v>163</v>
      </c>
      <c r="K43" s="191"/>
      <c r="L43" s="60" t="s">
        <v>92</v>
      </c>
      <c r="M43" s="192">
        <v>1199600</v>
      </c>
      <c r="N43" s="193"/>
      <c r="O43" s="194"/>
      <c r="P43" s="195">
        <f>C43-M43</f>
        <v>400</v>
      </c>
      <c r="Q43" s="52">
        <v>400</v>
      </c>
      <c r="R43" s="52">
        <v>0</v>
      </c>
      <c r="V43" s="24"/>
    </row>
    <row r="44" spans="1:22" ht="56.25" x14ac:dyDescent="0.3">
      <c r="A44" s="196"/>
      <c r="B44" s="197" t="s">
        <v>71</v>
      </c>
      <c r="C44" s="198">
        <v>900000</v>
      </c>
      <c r="D44" s="162" t="s">
        <v>8</v>
      </c>
      <c r="E44" s="71" t="s">
        <v>117</v>
      </c>
      <c r="F44" s="71" t="s">
        <v>164</v>
      </c>
      <c r="G44" s="71" t="s">
        <v>164</v>
      </c>
      <c r="H44" s="71" t="s">
        <v>165</v>
      </c>
      <c r="I44" s="71" t="s">
        <v>166</v>
      </c>
      <c r="J44" s="71" t="s">
        <v>162</v>
      </c>
      <c r="K44" s="162"/>
      <c r="L44" s="199" t="s">
        <v>104</v>
      </c>
      <c r="M44" s="200">
        <v>807000</v>
      </c>
      <c r="N44" s="145"/>
      <c r="O44" s="146"/>
      <c r="P44" s="80">
        <f>C44-M44</f>
        <v>93000</v>
      </c>
      <c r="Q44" s="80">
        <v>93000</v>
      </c>
      <c r="R44" s="80">
        <v>0</v>
      </c>
      <c r="V44" s="24"/>
    </row>
    <row r="45" spans="1:22" ht="67.5" customHeight="1" x14ac:dyDescent="0.3">
      <c r="A45" s="376" t="s">
        <v>219</v>
      </c>
      <c r="B45" s="377"/>
      <c r="C45" s="182"/>
      <c r="D45" s="183"/>
      <c r="E45" s="184"/>
      <c r="F45" s="184"/>
      <c r="G45" s="183"/>
      <c r="H45" s="183"/>
      <c r="I45" s="183"/>
      <c r="J45" s="183"/>
      <c r="K45" s="183"/>
      <c r="L45" s="183"/>
      <c r="M45" s="185"/>
      <c r="N45" s="186"/>
      <c r="O45" s="187"/>
      <c r="P45" s="188"/>
      <c r="Q45" s="188"/>
      <c r="R45" s="188"/>
      <c r="V45" s="24"/>
    </row>
    <row r="46" spans="1:22" ht="56.25" x14ac:dyDescent="0.3">
      <c r="A46" s="63"/>
      <c r="B46" s="64" t="s">
        <v>72</v>
      </c>
      <c r="C46" s="201">
        <v>600000</v>
      </c>
      <c r="D46" s="191" t="s">
        <v>8</v>
      </c>
      <c r="E46" s="56" t="s">
        <v>122</v>
      </c>
      <c r="F46" s="56" t="s">
        <v>112</v>
      </c>
      <c r="G46" s="56" t="s">
        <v>112</v>
      </c>
      <c r="H46" s="56" t="s">
        <v>136</v>
      </c>
      <c r="I46" s="56" t="s">
        <v>167</v>
      </c>
      <c r="J46" s="56" t="s">
        <v>162</v>
      </c>
      <c r="K46" s="191"/>
      <c r="L46" s="60" t="s">
        <v>93</v>
      </c>
      <c r="M46" s="192">
        <v>528000</v>
      </c>
      <c r="N46" s="193"/>
      <c r="O46" s="194"/>
      <c r="P46" s="202">
        <f t="shared" ref="P46:P47" si="4">C46-M46</f>
        <v>72000</v>
      </c>
      <c r="Q46" s="52">
        <v>72000</v>
      </c>
      <c r="R46" s="52">
        <v>0</v>
      </c>
      <c r="V46" s="24"/>
    </row>
    <row r="47" spans="1:22" ht="56.25" x14ac:dyDescent="0.3">
      <c r="A47" s="196"/>
      <c r="B47" s="126" t="s">
        <v>73</v>
      </c>
      <c r="C47" s="203">
        <v>1200000</v>
      </c>
      <c r="D47" s="162" t="s">
        <v>8</v>
      </c>
      <c r="E47" s="71" t="s">
        <v>122</v>
      </c>
      <c r="F47" s="71" t="s">
        <v>168</v>
      </c>
      <c r="G47" s="71" t="s">
        <v>168</v>
      </c>
      <c r="H47" s="71" t="s">
        <v>169</v>
      </c>
      <c r="I47" s="71" t="s">
        <v>170</v>
      </c>
      <c r="J47" s="71" t="s">
        <v>171</v>
      </c>
      <c r="K47" s="204"/>
      <c r="L47" s="76" t="s">
        <v>75</v>
      </c>
      <c r="M47" s="205">
        <v>800000</v>
      </c>
      <c r="N47" s="206"/>
      <c r="O47" s="207"/>
      <c r="P47" s="208">
        <f t="shared" si="4"/>
        <v>400000</v>
      </c>
      <c r="Q47" s="80">
        <v>400000</v>
      </c>
      <c r="R47" s="80">
        <v>0</v>
      </c>
      <c r="V47" s="24"/>
    </row>
    <row r="48" spans="1:22" ht="74.25" customHeight="1" x14ac:dyDescent="0.3">
      <c r="A48" s="376" t="s">
        <v>172</v>
      </c>
      <c r="B48" s="377"/>
      <c r="C48" s="209"/>
      <c r="D48" s="183"/>
      <c r="E48" s="210"/>
      <c r="F48" s="184"/>
      <c r="G48" s="211"/>
      <c r="H48" s="183"/>
      <c r="I48" s="183"/>
      <c r="J48" s="211"/>
      <c r="K48" s="212"/>
      <c r="L48" s="183"/>
      <c r="M48" s="213"/>
      <c r="N48" s="214"/>
      <c r="O48" s="215"/>
      <c r="P48" s="188"/>
      <c r="Q48" s="188"/>
      <c r="R48" s="188"/>
      <c r="V48" s="24"/>
    </row>
    <row r="49" spans="1:22" ht="56.25" x14ac:dyDescent="0.3">
      <c r="A49" s="196"/>
      <c r="B49" s="216" t="s">
        <v>220</v>
      </c>
      <c r="C49" s="203">
        <v>648000</v>
      </c>
      <c r="D49" s="162" t="s">
        <v>8</v>
      </c>
      <c r="E49" s="71" t="s">
        <v>117</v>
      </c>
      <c r="F49" s="71" t="s">
        <v>173</v>
      </c>
      <c r="G49" s="71" t="s">
        <v>173</v>
      </c>
      <c r="H49" s="71" t="s">
        <v>174</v>
      </c>
      <c r="I49" s="71" t="s">
        <v>175</v>
      </c>
      <c r="J49" s="71" t="s">
        <v>176</v>
      </c>
      <c r="K49" s="162"/>
      <c r="L49" s="76" t="s">
        <v>77</v>
      </c>
      <c r="M49" s="217">
        <v>588000</v>
      </c>
      <c r="N49" s="145"/>
      <c r="O49" s="146"/>
      <c r="P49" s="80">
        <f>C49-M49</f>
        <v>60000</v>
      </c>
      <c r="Q49" s="80">
        <v>60000</v>
      </c>
      <c r="R49" s="80">
        <v>0</v>
      </c>
      <c r="V49" s="24"/>
    </row>
    <row r="50" spans="1:22" ht="37.5" x14ac:dyDescent="0.3">
      <c r="A50" s="196"/>
      <c r="B50" s="216" t="s">
        <v>74</v>
      </c>
      <c r="C50" s="203">
        <v>700000</v>
      </c>
      <c r="D50" s="162" t="s">
        <v>8</v>
      </c>
      <c r="E50" s="141" t="s">
        <v>117</v>
      </c>
      <c r="F50" s="142" t="s">
        <v>34</v>
      </c>
      <c r="G50" s="142" t="s">
        <v>34</v>
      </c>
      <c r="H50" s="142" t="s">
        <v>34</v>
      </c>
      <c r="I50" s="142" t="s">
        <v>34</v>
      </c>
      <c r="J50" s="142" t="s">
        <v>34</v>
      </c>
      <c r="K50" s="204"/>
      <c r="L50" s="199" t="s">
        <v>79</v>
      </c>
      <c r="M50" s="218">
        <v>369000</v>
      </c>
      <c r="N50" s="218">
        <v>369000</v>
      </c>
      <c r="O50" s="207">
        <v>100</v>
      </c>
      <c r="P50" s="80">
        <f>C50-N50</f>
        <v>331000</v>
      </c>
      <c r="Q50" s="148">
        <v>331000</v>
      </c>
      <c r="R50" s="148">
        <v>0</v>
      </c>
      <c r="V50" s="24"/>
    </row>
    <row r="51" spans="1:22" s="219" customFormat="1" x14ac:dyDescent="0.2">
      <c r="A51" s="408" t="s">
        <v>118</v>
      </c>
      <c r="B51" s="409"/>
      <c r="C51" s="299"/>
      <c r="D51" s="300"/>
      <c r="E51" s="301"/>
      <c r="F51" s="301"/>
      <c r="G51" s="300"/>
      <c r="H51" s="300"/>
      <c r="I51" s="300"/>
      <c r="J51" s="300"/>
      <c r="K51" s="300"/>
      <c r="L51" s="300"/>
      <c r="M51" s="302"/>
      <c r="N51" s="303"/>
      <c r="O51" s="304"/>
      <c r="P51" s="305"/>
      <c r="Q51" s="157"/>
      <c r="R51" s="157"/>
      <c r="U51" s="220"/>
      <c r="V51" s="221"/>
    </row>
    <row r="52" spans="1:22" ht="37.5" x14ac:dyDescent="0.3">
      <c r="A52" s="180"/>
      <c r="B52" s="181" t="s">
        <v>221</v>
      </c>
      <c r="C52" s="222"/>
      <c r="D52" s="223"/>
      <c r="E52" s="141"/>
      <c r="F52" s="142"/>
      <c r="G52" s="143"/>
      <c r="H52" s="143"/>
      <c r="I52" s="143"/>
      <c r="J52" s="143"/>
      <c r="K52" s="223"/>
      <c r="L52" s="224"/>
      <c r="M52" s="225"/>
      <c r="N52" s="226"/>
      <c r="O52" s="227"/>
      <c r="P52" s="228"/>
      <c r="Q52" s="148"/>
      <c r="R52" s="148"/>
      <c r="V52" s="24"/>
    </row>
    <row r="53" spans="1:22" ht="68.25" customHeight="1" x14ac:dyDescent="0.3">
      <c r="A53" s="180"/>
      <c r="B53" s="229" t="s">
        <v>222</v>
      </c>
      <c r="C53" s="230">
        <v>4776000</v>
      </c>
      <c r="D53" s="166" t="s">
        <v>14</v>
      </c>
      <c r="E53" s="71" t="s">
        <v>119</v>
      </c>
      <c r="F53" s="71" t="s">
        <v>108</v>
      </c>
      <c r="G53" s="124" t="s">
        <v>34</v>
      </c>
      <c r="H53" s="142" t="s">
        <v>34</v>
      </c>
      <c r="I53" s="142" t="s">
        <v>34</v>
      </c>
      <c r="J53" s="142" t="s">
        <v>34</v>
      </c>
      <c r="K53" s="143"/>
      <c r="L53" s="143"/>
      <c r="M53" s="176"/>
      <c r="N53" s="169"/>
      <c r="O53" s="170"/>
      <c r="P53" s="148"/>
      <c r="Q53" s="148"/>
      <c r="R53" s="148"/>
      <c r="V53" s="24"/>
    </row>
    <row r="54" spans="1:22" x14ac:dyDescent="0.3">
      <c r="A54" s="410" t="s">
        <v>51</v>
      </c>
      <c r="B54" s="411"/>
      <c r="C54" s="231"/>
      <c r="D54" s="232"/>
      <c r="E54" s="233"/>
      <c r="F54" s="234"/>
      <c r="G54" s="235"/>
      <c r="H54" s="236"/>
      <c r="I54" s="236"/>
      <c r="J54" s="235"/>
      <c r="K54" s="236"/>
      <c r="L54" s="237"/>
      <c r="M54" s="238"/>
      <c r="N54" s="239"/>
      <c r="O54" s="240"/>
      <c r="P54" s="241"/>
      <c r="Q54" s="242"/>
      <c r="R54" s="242"/>
      <c r="V54" s="24"/>
    </row>
    <row r="55" spans="1:22" ht="72.75" customHeight="1" x14ac:dyDescent="0.3">
      <c r="A55" s="412" t="s">
        <v>110</v>
      </c>
      <c r="B55" s="413"/>
      <c r="C55" s="243"/>
      <c r="D55" s="244"/>
      <c r="E55" s="245"/>
      <c r="F55" s="246"/>
      <c r="G55" s="244"/>
      <c r="H55" s="244"/>
      <c r="I55" s="244"/>
      <c r="J55" s="244"/>
      <c r="K55" s="244"/>
      <c r="L55" s="244"/>
      <c r="M55" s="247"/>
      <c r="N55" s="248"/>
      <c r="O55" s="249"/>
      <c r="P55" s="250"/>
      <c r="Q55" s="250"/>
      <c r="R55" s="250"/>
      <c r="V55" s="24"/>
    </row>
    <row r="56" spans="1:22" ht="90" customHeight="1" x14ac:dyDescent="0.3">
      <c r="A56" s="196"/>
      <c r="B56" s="251" t="s">
        <v>61</v>
      </c>
      <c r="C56" s="252">
        <v>6651000</v>
      </c>
      <c r="D56" s="140" t="s">
        <v>210</v>
      </c>
      <c r="E56" s="71" t="s">
        <v>111</v>
      </c>
      <c r="F56" s="71" t="s">
        <v>162</v>
      </c>
      <c r="G56" s="71" t="s">
        <v>162</v>
      </c>
      <c r="H56" s="71" t="s">
        <v>177</v>
      </c>
      <c r="I56" s="71" t="s">
        <v>178</v>
      </c>
      <c r="J56" s="71" t="s">
        <v>179</v>
      </c>
      <c r="K56" s="162"/>
      <c r="L56" s="199" t="s">
        <v>241</v>
      </c>
      <c r="M56" s="217">
        <v>5600000</v>
      </c>
      <c r="N56" s="145"/>
      <c r="O56" s="146"/>
      <c r="P56" s="80"/>
      <c r="Q56" s="80"/>
      <c r="R56" s="80"/>
      <c r="V56" s="24"/>
    </row>
    <row r="57" spans="1:22" x14ac:dyDescent="0.3">
      <c r="A57" s="414" t="s">
        <v>180</v>
      </c>
      <c r="B57" s="415"/>
      <c r="C57" s="131"/>
      <c r="D57" s="132"/>
      <c r="E57" s="253"/>
      <c r="F57" s="253"/>
      <c r="G57" s="132"/>
      <c r="H57" s="132"/>
      <c r="I57" s="132"/>
      <c r="J57" s="132"/>
      <c r="K57" s="132"/>
      <c r="L57" s="132"/>
      <c r="M57" s="133"/>
      <c r="N57" s="134"/>
      <c r="O57" s="135"/>
      <c r="P57" s="136"/>
      <c r="Q57" s="136"/>
      <c r="R57" s="136"/>
      <c r="V57" s="24"/>
    </row>
    <row r="58" spans="1:22" ht="68.25" customHeight="1" x14ac:dyDescent="0.3">
      <c r="A58" s="137"/>
      <c r="B58" s="164" t="s">
        <v>63</v>
      </c>
      <c r="C58" s="174">
        <v>7328000</v>
      </c>
      <c r="D58" s="143" t="s">
        <v>22</v>
      </c>
      <c r="E58" s="141" t="s">
        <v>181</v>
      </c>
      <c r="F58" s="141" t="s">
        <v>124</v>
      </c>
      <c r="G58" s="141" t="s">
        <v>124</v>
      </c>
      <c r="H58" s="141" t="s">
        <v>150</v>
      </c>
      <c r="I58" s="141" t="s">
        <v>182</v>
      </c>
      <c r="J58" s="141" t="s">
        <v>183</v>
      </c>
      <c r="K58" s="143"/>
      <c r="L58" s="177" t="s">
        <v>41</v>
      </c>
      <c r="M58" s="254">
        <v>7328000</v>
      </c>
      <c r="N58" s="169"/>
      <c r="O58" s="170"/>
      <c r="P58" s="148">
        <v>0</v>
      </c>
      <c r="Q58" s="148"/>
      <c r="R58" s="148"/>
      <c r="V58" s="24"/>
    </row>
    <row r="59" spans="1:22" ht="71.25" customHeight="1" x14ac:dyDescent="0.3">
      <c r="A59" s="158"/>
      <c r="B59" s="159" t="s">
        <v>96</v>
      </c>
      <c r="C59" s="198">
        <v>6579000</v>
      </c>
      <c r="D59" s="140" t="s">
        <v>210</v>
      </c>
      <c r="E59" s="71" t="s">
        <v>111</v>
      </c>
      <c r="F59" s="141" t="s">
        <v>243</v>
      </c>
      <c r="G59" s="124" t="s">
        <v>34</v>
      </c>
      <c r="H59" s="124" t="s">
        <v>34</v>
      </c>
      <c r="I59" s="75" t="s">
        <v>242</v>
      </c>
      <c r="J59" s="124" t="s">
        <v>34</v>
      </c>
      <c r="K59" s="162"/>
      <c r="L59" s="162"/>
      <c r="M59" s="163"/>
      <c r="N59" s="145"/>
      <c r="O59" s="146"/>
      <c r="P59" s="80"/>
      <c r="Q59" s="148"/>
      <c r="R59" s="148"/>
      <c r="V59" s="24"/>
    </row>
    <row r="60" spans="1:22" ht="61.5" customHeight="1" x14ac:dyDescent="0.3">
      <c r="A60" s="137"/>
      <c r="B60" s="164" t="s">
        <v>97</v>
      </c>
      <c r="C60" s="165">
        <v>7000000</v>
      </c>
      <c r="D60" s="143" t="s">
        <v>13</v>
      </c>
      <c r="E60" s="141" t="s">
        <v>152</v>
      </c>
      <c r="F60" s="141" t="s">
        <v>184</v>
      </c>
      <c r="G60" s="141" t="s">
        <v>184</v>
      </c>
      <c r="H60" s="141" t="s">
        <v>185</v>
      </c>
      <c r="I60" s="141" t="s">
        <v>186</v>
      </c>
      <c r="J60" s="141" t="s">
        <v>144</v>
      </c>
      <c r="K60" s="143"/>
      <c r="L60" s="177" t="s">
        <v>67</v>
      </c>
      <c r="M60" s="178">
        <v>5163600</v>
      </c>
      <c r="N60" s="169"/>
      <c r="O60" s="170"/>
      <c r="P60" s="148">
        <f>C60-M60</f>
        <v>1836400</v>
      </c>
      <c r="Q60" s="148">
        <v>1836400</v>
      </c>
      <c r="R60" s="148">
        <v>0</v>
      </c>
      <c r="V60" s="24"/>
    </row>
    <row r="61" spans="1:22" ht="68.25" customHeight="1" x14ac:dyDescent="0.3">
      <c r="A61" s="137"/>
      <c r="B61" s="164" t="s">
        <v>98</v>
      </c>
      <c r="C61" s="165">
        <v>9000000</v>
      </c>
      <c r="D61" s="143" t="s">
        <v>23</v>
      </c>
      <c r="E61" s="141" t="s">
        <v>122</v>
      </c>
      <c r="F61" s="141" t="s">
        <v>187</v>
      </c>
      <c r="G61" s="141" t="s">
        <v>187</v>
      </c>
      <c r="H61" s="141" t="s">
        <v>188</v>
      </c>
      <c r="I61" s="141" t="s">
        <v>189</v>
      </c>
      <c r="J61" s="141" t="s">
        <v>190</v>
      </c>
      <c r="K61" s="143"/>
      <c r="L61" s="177" t="s">
        <v>44</v>
      </c>
      <c r="M61" s="396">
        <v>15960000</v>
      </c>
      <c r="N61" s="398"/>
      <c r="O61" s="400"/>
      <c r="P61" s="348">
        <f>C61+C62-M61</f>
        <v>40000</v>
      </c>
      <c r="Q61" s="348">
        <v>40000</v>
      </c>
      <c r="R61" s="348">
        <v>0</v>
      </c>
      <c r="V61" s="24"/>
    </row>
    <row r="62" spans="1:22" ht="68.25" customHeight="1" x14ac:dyDescent="0.3">
      <c r="A62" s="137"/>
      <c r="B62" s="164" t="s">
        <v>223</v>
      </c>
      <c r="C62" s="165">
        <v>7000000</v>
      </c>
      <c r="D62" s="143" t="s">
        <v>23</v>
      </c>
      <c r="E62" s="141" t="s">
        <v>122</v>
      </c>
      <c r="F62" s="141" t="s">
        <v>187</v>
      </c>
      <c r="G62" s="141" t="s">
        <v>187</v>
      </c>
      <c r="H62" s="141" t="s">
        <v>188</v>
      </c>
      <c r="I62" s="141" t="s">
        <v>189</v>
      </c>
      <c r="J62" s="141" t="s">
        <v>190</v>
      </c>
      <c r="K62" s="143"/>
      <c r="L62" s="177" t="s">
        <v>44</v>
      </c>
      <c r="M62" s="397"/>
      <c r="N62" s="399"/>
      <c r="O62" s="401"/>
      <c r="P62" s="349"/>
      <c r="Q62" s="349"/>
      <c r="R62" s="349"/>
      <c r="V62" s="24"/>
    </row>
    <row r="63" spans="1:22" x14ac:dyDescent="0.3">
      <c r="A63" s="402" t="s">
        <v>53</v>
      </c>
      <c r="B63" s="403"/>
      <c r="C63" s="404"/>
      <c r="D63" s="404"/>
      <c r="E63" s="404"/>
      <c r="F63" s="404"/>
      <c r="G63" s="404"/>
      <c r="H63" s="404"/>
      <c r="I63" s="404"/>
      <c r="J63" s="404"/>
      <c r="K63" s="404"/>
      <c r="L63" s="404"/>
      <c r="M63" s="404"/>
      <c r="N63" s="404"/>
      <c r="O63" s="404"/>
      <c r="P63" s="405"/>
      <c r="Q63" s="255"/>
      <c r="R63" s="255"/>
      <c r="V63" s="24"/>
    </row>
    <row r="64" spans="1:22" ht="20.25" customHeight="1" x14ac:dyDescent="0.3">
      <c r="A64" s="406" t="s">
        <v>191</v>
      </c>
      <c r="B64" s="407"/>
      <c r="C64" s="256"/>
      <c r="D64" s="257"/>
      <c r="E64" s="258"/>
      <c r="F64" s="258"/>
      <c r="G64" s="257"/>
      <c r="H64" s="257"/>
      <c r="I64" s="257"/>
      <c r="J64" s="257"/>
      <c r="K64" s="257"/>
      <c r="L64" s="257"/>
      <c r="M64" s="259"/>
      <c r="N64" s="260"/>
      <c r="O64" s="261"/>
      <c r="P64" s="262"/>
      <c r="Q64" s="262"/>
      <c r="R64" s="262"/>
      <c r="V64" s="24"/>
    </row>
    <row r="65" spans="1:22" ht="69" customHeight="1" x14ac:dyDescent="0.3">
      <c r="A65" s="137"/>
      <c r="B65" s="263" t="s">
        <v>224</v>
      </c>
      <c r="C65" s="198">
        <v>14000000</v>
      </c>
      <c r="D65" s="140" t="s">
        <v>21</v>
      </c>
      <c r="E65" s="141" t="s">
        <v>123</v>
      </c>
      <c r="F65" s="141" t="s">
        <v>165</v>
      </c>
      <c r="G65" s="141" t="s">
        <v>165</v>
      </c>
      <c r="H65" s="141" t="s">
        <v>192</v>
      </c>
      <c r="I65" s="161" t="s">
        <v>193</v>
      </c>
      <c r="J65" s="141" t="s">
        <v>146</v>
      </c>
      <c r="K65" s="162"/>
      <c r="L65" s="177" t="s">
        <v>68</v>
      </c>
      <c r="M65" s="264">
        <v>13978267.41</v>
      </c>
      <c r="N65" s="145"/>
      <c r="O65" s="146"/>
      <c r="P65" s="80">
        <f>C65-M65</f>
        <v>21732.589999999851</v>
      </c>
      <c r="Q65" s="148">
        <v>21732.59</v>
      </c>
      <c r="R65" s="148">
        <v>0</v>
      </c>
      <c r="V65" s="24"/>
    </row>
    <row r="66" spans="1:22" ht="56.25" x14ac:dyDescent="0.3">
      <c r="A66" s="137"/>
      <c r="B66" s="164" t="s">
        <v>225</v>
      </c>
      <c r="C66" s="174">
        <v>34625600</v>
      </c>
      <c r="D66" s="166" t="s">
        <v>23</v>
      </c>
      <c r="E66" s="141" t="s">
        <v>122</v>
      </c>
      <c r="F66" s="141" t="s">
        <v>194</v>
      </c>
      <c r="G66" s="141" t="s">
        <v>194</v>
      </c>
      <c r="H66" s="141" t="s">
        <v>195</v>
      </c>
      <c r="I66" s="141" t="s">
        <v>196</v>
      </c>
      <c r="J66" s="141" t="s">
        <v>187</v>
      </c>
      <c r="K66" s="143"/>
      <c r="L66" s="167" t="s">
        <v>94</v>
      </c>
      <c r="M66" s="264">
        <v>34590000</v>
      </c>
      <c r="N66" s="169"/>
      <c r="O66" s="170"/>
      <c r="P66" s="148">
        <f>C66-M66</f>
        <v>35600</v>
      </c>
      <c r="Q66" s="148">
        <v>35600</v>
      </c>
      <c r="R66" s="148">
        <v>0</v>
      </c>
      <c r="V66" s="24"/>
    </row>
    <row r="67" spans="1:22" ht="65.25" customHeight="1" x14ac:dyDescent="0.3">
      <c r="A67" s="394" t="s">
        <v>197</v>
      </c>
      <c r="B67" s="395"/>
      <c r="C67" s="265"/>
      <c r="D67" s="266"/>
      <c r="E67" s="267"/>
      <c r="F67" s="267"/>
      <c r="G67" s="266"/>
      <c r="H67" s="266"/>
      <c r="I67" s="266"/>
      <c r="J67" s="266"/>
      <c r="K67" s="266"/>
      <c r="L67" s="266"/>
      <c r="M67" s="268"/>
      <c r="N67" s="269"/>
      <c r="O67" s="270"/>
      <c r="P67" s="271"/>
      <c r="Q67" s="271"/>
      <c r="R67" s="271"/>
      <c r="V67" s="24"/>
    </row>
    <row r="68" spans="1:22" ht="56.25" x14ac:dyDescent="0.3">
      <c r="A68" s="196"/>
      <c r="B68" s="197" t="s">
        <v>24</v>
      </c>
      <c r="C68" s="198">
        <v>11650000</v>
      </c>
      <c r="D68" s="162" t="s">
        <v>8</v>
      </c>
      <c r="E68" s="71" t="s">
        <v>117</v>
      </c>
      <c r="F68" s="71" t="s">
        <v>192</v>
      </c>
      <c r="G68" s="71" t="s">
        <v>192</v>
      </c>
      <c r="H68" s="71" t="s">
        <v>162</v>
      </c>
      <c r="I68" s="71" t="s">
        <v>198</v>
      </c>
      <c r="J68" s="71" t="s">
        <v>199</v>
      </c>
      <c r="K68" s="162"/>
      <c r="L68" s="76" t="s">
        <v>76</v>
      </c>
      <c r="M68" s="272">
        <v>11650000</v>
      </c>
      <c r="N68" s="145"/>
      <c r="O68" s="146"/>
      <c r="P68" s="80">
        <f t="shared" ref="P68:P72" si="5">C68-M68</f>
        <v>0</v>
      </c>
      <c r="Q68" s="80"/>
      <c r="R68" s="80"/>
      <c r="V68" s="24"/>
    </row>
    <row r="69" spans="1:22" s="150" customFormat="1" x14ac:dyDescent="0.3">
      <c r="A69" s="306" t="s">
        <v>200</v>
      </c>
      <c r="B69" s="307"/>
      <c r="C69" s="308"/>
      <c r="D69" s="309"/>
      <c r="E69" s="310"/>
      <c r="F69" s="310"/>
      <c r="G69" s="309"/>
      <c r="H69" s="309"/>
      <c r="I69" s="309"/>
      <c r="J69" s="309"/>
      <c r="K69" s="309"/>
      <c r="L69" s="311"/>
      <c r="M69" s="312"/>
      <c r="N69" s="313"/>
      <c r="O69" s="314"/>
      <c r="P69" s="315"/>
      <c r="Q69" s="316"/>
      <c r="R69" s="316"/>
      <c r="U69" s="6"/>
      <c r="V69" s="24"/>
    </row>
    <row r="70" spans="1:22" ht="56.25" x14ac:dyDescent="0.3">
      <c r="A70" s="137"/>
      <c r="B70" s="273" t="s">
        <v>248</v>
      </c>
      <c r="C70" s="174">
        <v>1484000</v>
      </c>
      <c r="D70" s="143" t="s">
        <v>13</v>
      </c>
      <c r="E70" s="141" t="s">
        <v>150</v>
      </c>
      <c r="F70" s="142" t="s">
        <v>34</v>
      </c>
      <c r="G70" s="141" t="s">
        <v>201</v>
      </c>
      <c r="H70" s="142" t="s">
        <v>34</v>
      </c>
      <c r="I70" s="167" t="s">
        <v>202</v>
      </c>
      <c r="J70" s="141" t="s">
        <v>173</v>
      </c>
      <c r="K70" s="143"/>
      <c r="L70" s="76" t="s">
        <v>244</v>
      </c>
      <c r="M70" s="334">
        <v>1460000</v>
      </c>
      <c r="N70" s="169"/>
      <c r="O70" s="170"/>
      <c r="P70" s="148">
        <f t="shared" si="5"/>
        <v>24000</v>
      </c>
      <c r="Q70" s="148"/>
      <c r="R70" s="148"/>
      <c r="V70" s="24"/>
    </row>
    <row r="71" spans="1:22" ht="58.5" customHeight="1" x14ac:dyDescent="0.3">
      <c r="A71" s="196"/>
      <c r="B71" s="197" t="s">
        <v>247</v>
      </c>
      <c r="C71" s="174">
        <v>3300000</v>
      </c>
      <c r="D71" s="143" t="s">
        <v>13</v>
      </c>
      <c r="E71" s="141" t="s">
        <v>150</v>
      </c>
      <c r="F71" s="142" t="s">
        <v>34</v>
      </c>
      <c r="G71" s="141" t="s">
        <v>203</v>
      </c>
      <c r="H71" s="142" t="s">
        <v>34</v>
      </c>
      <c r="I71" s="167" t="s">
        <v>204</v>
      </c>
      <c r="J71" s="141" t="s">
        <v>205</v>
      </c>
      <c r="K71" s="143"/>
      <c r="L71" s="76" t="s">
        <v>244</v>
      </c>
      <c r="M71" s="334">
        <v>3275000</v>
      </c>
      <c r="N71" s="169"/>
      <c r="O71" s="170"/>
      <c r="P71" s="148">
        <f t="shared" si="5"/>
        <v>25000</v>
      </c>
      <c r="Q71" s="148"/>
      <c r="R71" s="148"/>
      <c r="V71" s="24"/>
    </row>
    <row r="72" spans="1:22" ht="60.75" customHeight="1" x14ac:dyDescent="0.3">
      <c r="A72" s="137"/>
      <c r="B72" s="273" t="s">
        <v>249</v>
      </c>
      <c r="C72" s="174">
        <v>5200000</v>
      </c>
      <c r="D72" s="143" t="s">
        <v>13</v>
      </c>
      <c r="E72" s="141" t="s">
        <v>150</v>
      </c>
      <c r="F72" s="141" t="s">
        <v>173</v>
      </c>
      <c r="G72" s="141" t="s">
        <v>173</v>
      </c>
      <c r="H72" s="141" t="s">
        <v>206</v>
      </c>
      <c r="I72" s="141" t="s">
        <v>207</v>
      </c>
      <c r="J72" s="141" t="s">
        <v>208</v>
      </c>
      <c r="K72" s="143"/>
      <c r="L72" s="76" t="s">
        <v>244</v>
      </c>
      <c r="M72" s="334">
        <v>5175000</v>
      </c>
      <c r="N72" s="169"/>
      <c r="O72" s="170"/>
      <c r="P72" s="148">
        <f t="shared" si="5"/>
        <v>25000</v>
      </c>
      <c r="Q72" s="148"/>
      <c r="R72" s="148"/>
      <c r="V72" s="24"/>
    </row>
    <row r="73" spans="1:22" ht="56.25" x14ac:dyDescent="0.3">
      <c r="A73" s="196"/>
      <c r="B73" s="251" t="s">
        <v>250</v>
      </c>
      <c r="C73" s="174">
        <v>2800000</v>
      </c>
      <c r="D73" s="143" t="s">
        <v>13</v>
      </c>
      <c r="E73" s="141" t="s">
        <v>252</v>
      </c>
      <c r="F73" s="142" t="s">
        <v>34</v>
      </c>
      <c r="G73" s="142" t="s">
        <v>34</v>
      </c>
      <c r="H73" s="142" t="s">
        <v>34</v>
      </c>
      <c r="I73" s="167" t="s">
        <v>242</v>
      </c>
      <c r="J73" s="142" t="s">
        <v>34</v>
      </c>
      <c r="K73" s="143"/>
      <c r="L73" s="124"/>
      <c r="M73" s="274"/>
      <c r="N73" s="169"/>
      <c r="O73" s="170"/>
      <c r="P73" s="148"/>
      <c r="Q73" s="148"/>
      <c r="R73" s="148"/>
      <c r="V73" s="24"/>
    </row>
    <row r="74" spans="1:22" ht="37.5" x14ac:dyDescent="0.3">
      <c r="A74" s="196"/>
      <c r="B74" s="251" t="s">
        <v>251</v>
      </c>
      <c r="C74" s="174">
        <v>2800000</v>
      </c>
      <c r="D74" s="143" t="s">
        <v>13</v>
      </c>
      <c r="E74" s="167" t="s">
        <v>229</v>
      </c>
      <c r="F74" s="142" t="s">
        <v>34</v>
      </c>
      <c r="G74" s="142" t="s">
        <v>34</v>
      </c>
      <c r="H74" s="142" t="s">
        <v>34</v>
      </c>
      <c r="I74" s="142" t="s">
        <v>34</v>
      </c>
      <c r="J74" s="142" t="s">
        <v>34</v>
      </c>
      <c r="K74" s="143"/>
      <c r="L74" s="335"/>
      <c r="M74" s="274"/>
      <c r="N74" s="169"/>
      <c r="O74" s="170"/>
      <c r="P74" s="148"/>
      <c r="Q74" s="148"/>
      <c r="R74" s="148"/>
      <c r="V74" s="24"/>
    </row>
    <row r="75" spans="1:22" x14ac:dyDescent="0.3">
      <c r="A75" s="378" t="s">
        <v>54</v>
      </c>
      <c r="B75" s="379"/>
      <c r="C75" s="275">
        <f>SUM(C10:C73)</f>
        <v>160273400</v>
      </c>
      <c r="D75" s="275"/>
      <c r="E75" s="275"/>
      <c r="F75" s="275"/>
      <c r="G75" s="275"/>
      <c r="H75" s="275"/>
      <c r="I75" s="275"/>
      <c r="J75" s="275"/>
      <c r="K75" s="275"/>
      <c r="L75" s="275"/>
      <c r="M75" s="276">
        <f>SUM(M59:M68)+SUM(M10:M52)</f>
        <v>108206287.53999999</v>
      </c>
      <c r="N75" s="276">
        <f>SUM(N59:N68)+SUM(N10:N52)</f>
        <v>2182200</v>
      </c>
      <c r="O75" s="277">
        <f>N75*100/C75</f>
        <v>1.3615484540790923</v>
      </c>
      <c r="P75" s="278">
        <f>SUM(P59:P68)+SUM(P10:P52)</f>
        <v>6265512.46</v>
      </c>
      <c r="Q75" s="278">
        <v>4700000</v>
      </c>
      <c r="R75" s="278">
        <f>P75-Q75</f>
        <v>1565512.46</v>
      </c>
      <c r="V75" s="24"/>
    </row>
  </sheetData>
  <mergeCells count="46">
    <mergeCell ref="B1:R1"/>
    <mergeCell ref="G2:H2"/>
    <mergeCell ref="A67:B67"/>
    <mergeCell ref="A75:B75"/>
    <mergeCell ref="M61:M62"/>
    <mergeCell ref="N61:N62"/>
    <mergeCell ref="O61:O62"/>
    <mergeCell ref="P61:P62"/>
    <mergeCell ref="A63:P63"/>
    <mergeCell ref="A64:B64"/>
    <mergeCell ref="A45:B45"/>
    <mergeCell ref="A48:B48"/>
    <mergeCell ref="A51:B51"/>
    <mergeCell ref="A54:B54"/>
    <mergeCell ref="A55:B55"/>
    <mergeCell ref="A57:B57"/>
    <mergeCell ref="A4:B6"/>
    <mergeCell ref="C4:C6"/>
    <mergeCell ref="D4:D6"/>
    <mergeCell ref="Q4:Q6"/>
    <mergeCell ref="A42:B42"/>
    <mergeCell ref="A7:B7"/>
    <mergeCell ref="A9:B9"/>
    <mergeCell ref="G5:G6"/>
    <mergeCell ref="H5:H6"/>
    <mergeCell ref="A14:B14"/>
    <mergeCell ref="A21:B21"/>
    <mergeCell ref="A23:P23"/>
    <mergeCell ref="A24:B24"/>
    <mergeCell ref="A39:B39"/>
    <mergeCell ref="R4:R6"/>
    <mergeCell ref="Q61:Q62"/>
    <mergeCell ref="R61:R62"/>
    <mergeCell ref="E2:F2"/>
    <mergeCell ref="E4:E6"/>
    <mergeCell ref="F4:O4"/>
    <mergeCell ref="P4:P6"/>
    <mergeCell ref="F5:F6"/>
    <mergeCell ref="M5:M6"/>
    <mergeCell ref="N5:N6"/>
    <mergeCell ref="O5:O6"/>
    <mergeCell ref="J5:J6"/>
    <mergeCell ref="K5:K6"/>
    <mergeCell ref="L5:L6"/>
    <mergeCell ref="P3:R3"/>
    <mergeCell ref="I5:I6"/>
  </mergeCells>
  <pageMargins left="0.21770833333333334" right="0.15748031496062992" top="0.39370078740157483" bottom="0.27559055118110237" header="0.31496062992125984" footer="0.15748031496062992"/>
  <pageSetup paperSize="9" scale="65" fitToHeight="5" orientation="landscape" verticalDpi="0" r:id="rId1"/>
  <headerFooter>
    <oddFooter>&amp;C&amp;"TH SarabunPSK,ธรรมดา"หน้าที่ &amp;P&amp;R&amp;"TH SarabunPSK,ธรรมดา"&amp;Z&amp;F</oddFooter>
  </headerFooter>
  <rowBreaks count="4" manualBreakCount="4">
    <brk id="22" max="17" man="1"/>
    <brk id="34" max="17" man="1"/>
    <brk id="46" max="17" man="1"/>
    <brk id="59" max="17" man="1"/>
  </rowBreaks>
  <ignoredErrors>
    <ignoredError sqref="O75" formula="1"/>
    <ignoredError sqref="M75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2</vt:i4>
      </vt:variant>
      <vt:variant>
        <vt:lpstr>ช่วงที่มีชื่อ</vt:lpstr>
      </vt:variant>
      <vt:variant>
        <vt:i4>3</vt:i4>
      </vt:variant>
    </vt:vector>
  </HeadingPairs>
  <TitlesOfParts>
    <vt:vector size="5" baseType="lpstr">
      <vt:lpstr>ตารางสรุป 25-1-62</vt:lpstr>
      <vt:lpstr>ติดตามงบ62 (25-1-62)</vt:lpstr>
      <vt:lpstr>'ตารางสรุป 25-1-62'!Print_Area</vt:lpstr>
      <vt:lpstr>'ติดตามงบ62 (25-1-62)'!Print_Area</vt:lpstr>
      <vt:lpstr>'ติดตามงบ62 (25-1-62)'!Print_Titles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2019-02-26T07:33:16Z</dcterms:modified>
</cp:coreProperties>
</file>