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งบดำเนินงาน" sheetId="1" r:id="rId1"/>
  </sheets>
  <definedNames>
    <definedName name="_xlnm._FilterDatabase" localSheetId="0" hidden="1">งบดำเนินงาน!$E$1:$E$76</definedName>
    <definedName name="_xlnm.Print_Area" localSheetId="0">งบดำเนินงาน!$A$1:$E$76</definedName>
    <definedName name="_xlnm.Print_Titles" localSheetId="0">งบดำเนินงาน!$3:$3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2" i="1" s="1"/>
  <c r="D51" i="1"/>
  <c r="D48" i="1" s="1"/>
  <c r="D49" i="1"/>
  <c r="D46" i="1"/>
  <c r="D45" i="1"/>
  <c r="D43" i="1"/>
  <c r="D42" i="1"/>
  <c r="D35" i="1"/>
  <c r="D34" i="1" s="1"/>
  <c r="D31" i="1"/>
  <c r="D27" i="1"/>
  <c r="D26" i="1"/>
  <c r="D23" i="1"/>
  <c r="D22" i="1"/>
  <c r="D21" i="1" s="1"/>
  <c r="D17" i="1"/>
  <c r="D16" i="1" s="1"/>
  <c r="D14" i="1"/>
  <c r="D13" i="1" s="1"/>
  <c r="D11" i="1"/>
  <c r="D6" i="1" s="1"/>
  <c r="D7" i="1"/>
  <c r="D5" i="1" l="1"/>
  <c r="D41" i="1"/>
  <c r="D76" i="1" l="1"/>
  <c r="D4" i="1"/>
</calcChain>
</file>

<file path=xl/sharedStrings.xml><?xml version="1.0" encoding="utf-8"?>
<sst xmlns="http://schemas.openxmlformats.org/spreadsheetml/2006/main" count="122" uniqueCount="90">
  <si>
    <t>บัญชีรายการชุดโครงการ งบพัฒนาจังหวัด ปี 2565</t>
  </si>
  <si>
    <t>โครงการ/กิจกรรมหลัก/กิจกรรมย่อย</t>
  </si>
  <si>
    <t>งบดำเนินงาน
(บาท)</t>
  </si>
  <si>
    <t>หน่วยดำเนินการ</t>
  </si>
  <si>
    <t>รวม 3 ประเด็นการพัฒนา</t>
  </si>
  <si>
    <t>ประเด็นการพัฒนาที่ 1 : พัฒนาเมืองน่าอยู่ สู่สังคมมั่นคง และเป็นสุข</t>
  </si>
  <si>
    <t>1.โครงการเสริมสร้างความปลอดภัยในชีวิตและทรัพย์สิน</t>
  </si>
  <si>
    <t>กิจกรรมหลัก 1 : ป้องกันและแก้ไขปัญหายาเสพติด</t>
  </si>
  <si>
    <t xml:space="preserve"> ประกวดกิจกรรมและขับเคลื่อนตามยุทธศาสตร์ TO BE NUMBER ONE</t>
  </si>
  <si>
    <t>สนง.สาธารณสุขจังหวัด</t>
  </si>
  <si>
    <t xml:space="preserve"> การป้องกันและแก้ไขปัญหายาเสพติดใน สถานประกอบกิจการ</t>
  </si>
  <si>
    <t>สนง.สวัสดิการและ
คุ้มครองแรงงาน</t>
  </si>
  <si>
    <t xml:space="preserve"> เพิ่มโอกาส และส่งเสริมความปลอดภัยด้านอาชีพให้แก่แรงงาน</t>
  </si>
  <si>
    <t>สนง.แรงงานจังหวัด</t>
  </si>
  <si>
    <t>กิจกรรมหลัก  2 : ป้องกันและแก้ไขปัญหาอาชญากรรมและการค้ามนุษย์</t>
  </si>
  <si>
    <t>ยุติธรรมรวมใจสร้างเกาะคุ้มภัยอาชญากรรม</t>
  </si>
  <si>
    <t>สนง.ยุติธรรมจังหวัด</t>
  </si>
  <si>
    <t>2.โครงการส่งเสริมการมีสุขภาวะที่ดีของประชาชน</t>
  </si>
  <si>
    <t>กิจกรรมหลัก 1 : ส่งเสริมคุณภาพชีวิตที่ดีของคนทุกวัย</t>
  </si>
  <si>
    <t xml:space="preserve">คัดกรองสุขภาพประชาชนและปรับเปลี่ยนพฤติกรรมกลุ่มเสี่ยงโรคเบาหวานและความดันโลหิตสูง </t>
  </si>
  <si>
    <t>3. โครงการส่งเสริมอาชีพ สร้างโอกาส สร้างรายได้ ของประชาชน</t>
  </si>
  <si>
    <t>กิจกรรมหลัก 1 : ส่งเสริมอาชีพ สร้างโอกาส 
สร้างรายได้ ของประชาชน</t>
  </si>
  <si>
    <t>ขยายผลและพัฒนากลุ่มอาชีพในหมู่บ้านเศรษฐกิจพอเพียง</t>
  </si>
  <si>
    <t>สนง.พัฒนาชุมชนจังหวัด</t>
  </si>
  <si>
    <t>ฝึกอบรมอาชีพผู้สูงอายุ</t>
  </si>
  <si>
    <t>สนง. พมจ.อท.</t>
  </si>
  <si>
    <t>ฝึกอบรมอาชีพคนพิการ</t>
  </si>
  <si>
    <t>ประเด็นการพัฒนาที่ 2 : แหล่งผลิตสินค้าเกษตร ผลิตภัณฑ์และอาหารปลอดภัย</t>
  </si>
  <si>
    <t>2. โครงการพัฒนาศักยภาพเกษตรกร/และผู้ประกอบการภาคการเกษตร</t>
  </si>
  <si>
    <t>กิจกรรมหลัก 1 : พัฒนาศักยภาพเกษตรกรและและกลุ่มเกษตรกร
กลุ่มเกษตรกร</t>
  </si>
  <si>
    <t>ส่งเสริมประสิทธิภาพกลุ่มเกษตรกรการเลี้ยงแพะแปลงใหญ่</t>
  </si>
  <si>
    <t>สนง.ปศุสัตว์จังหวัด</t>
  </si>
  <si>
    <t>บริหารจัดการชุมชนประมงพื้นบ้านอย่างยั่งยืน</t>
  </si>
  <si>
    <t>สนง.ประมงจังหวัด</t>
  </si>
  <si>
    <t>3. โครงการยกระดับคุณภาพสินค้าการเกษตรและการแปรรูป</t>
  </si>
  <si>
    <t>กิจกรรมหลัก 1 : ส่งเสริมการผลิตสินค้าเกษตร
ให้มีมาตรฐาน</t>
  </si>
  <si>
    <t xml:space="preserve"> ส่งเสริมการผลิตพืชผัก/ไม้ผล ปลอดภัยจากสารพิษ ครบวงจร</t>
  </si>
  <si>
    <t>สนง.เกษตรจังหวัด</t>
  </si>
  <si>
    <t xml:space="preserve"> ส่งเสริมการลดต้นทุนการผลิตข้าว</t>
  </si>
  <si>
    <t>เพิ่มมูลค่าผลผลิตสินค้าเกษตรปลอดภัย</t>
  </si>
  <si>
    <t>สนง.สหกรณ์จังหวัด</t>
  </si>
  <si>
    <t>กิจกรรมหลัก 2 : ส่งเสริมและพัฒนาโครงการ
ตามพระราชดำริ</t>
  </si>
  <si>
    <t xml:space="preserve">ส่งเสริมและพัฒนาฟาร์มตัวอย่างตามพระราชดำริในสมเด็จพระนางเจ้าสิริกิติ์  พระบรมราชินีนาถ หนองระหารจีน ตำบลบ้านอิฐ อำเภอเมือง จังหวัดอ่างทอง </t>
  </si>
  <si>
    <t>สนง.เกษตรและสหกรณ์ฯ</t>
  </si>
  <si>
    <t xml:space="preserve">ส่งเสริมและพัฒนาฟาร์มตัวอย่างตามพระราชดำริในสมเด็จพระนางเจ้าสิริกิติ์พระบรมราชินีนาถ สีบัวทอง อำเภอแสวงหา จังหวัดอ่างทอง </t>
  </si>
  <si>
    <t>4. โครงการพัฒนาช่องทางการตลาด</t>
  </si>
  <si>
    <t>กิจกรรมหลัก 1 : ส่งเสริมการตลาดสินค้าเกษตรอาหารปลอดภัย 
และผลิตภัณฑ์ชุมชน</t>
  </si>
  <si>
    <t>พัฒนาผลิตภัณฑ์ และส่งเสริมการตลาด</t>
  </si>
  <si>
    <t>สนง.อุตสาหกรรมจังหวัด</t>
  </si>
  <si>
    <t>สร้างมูลค่าเพิ่มสินค้าเกษตรโดยใช้นวัตกรรม ด้วยหลักการ 4R และตลาดดิจิตอล</t>
  </si>
  <si>
    <t>เพิ่มช่องทางการตลาดจุดแสดงและจำหน่ายสินค้าเกษตรปลอดภัยและผลิตภัณฑ์ชุมชนจังหวัดอ่างทอง</t>
  </si>
  <si>
    <t>จัดแสดงและจำหน่ายสินค้าเกษตรและผลิตภัณฑ์ชุมชนจังหวัดอ่างทอง</t>
  </si>
  <si>
    <t>พัฒนาช่องทางการตลาดและการประชาสัมพันธ์ จังหวัดอ่างทอง</t>
  </si>
  <si>
    <t>สนง.พาณิชย์จังหวัด</t>
  </si>
  <si>
    <t xml:space="preserve">ประเด็นการพัฒนาที่ 3 : การท่องเที่ยวเชิงเกษตร ประวัติศาสตร์ วัฒนธรรม และวีถีชุมชน </t>
  </si>
  <si>
    <t>1. โครงการพัฒนาปัจจัยพื้นฐานด้านการท่องเที่ยว</t>
  </si>
  <si>
    <t>กิจกรรมหลัก 2 : สร้างความเข้มแข็งแก่เครือข่ายผู้ประกอบ การและชุมชนท่องเที่ยว</t>
  </si>
  <si>
    <t xml:space="preserve"> พัฒนาศักยภาพฐานข้อมูลด้านการท่องเที่ยว</t>
  </si>
  <si>
    <t>สนง.การท่องเที่ยวและกีฬาฯ</t>
  </si>
  <si>
    <t>2. โครงการพัฒนาศักยภาพผู้ประกอบการท่องเที่ยว</t>
  </si>
  <si>
    <t>กิจกรรมหลัก 1 : พัฒนาศักยภาพผู้ประกอบการท่องเที่ยว</t>
  </si>
  <si>
    <t>ส่งเสริมการท่องเที่ยวเชิงวัฒนธรรมจังหวัดอ่างทอง</t>
  </si>
  <si>
    <t>3. โครงการยกระดับคุณภาพผลิตภัณฑ์และกิจกรรมเพื่อการท่องเที่ยว</t>
  </si>
  <si>
    <t>กิจกรรมหลัก 1 ยกระดับคุณภาพผลิตภัณฑ์เพื่อการท่องเที่ยว</t>
  </si>
  <si>
    <t xml:space="preserve">พัฒนาศักยภาพและส่งเสริมการประชาสัมพันธ์ชุมชนท่องเที่ยว OTOP นวัติวิถี </t>
  </si>
  <si>
    <t>กิจกรรมหลัก 2 จัดกิจกรรมเพื่อส่งเสริมการท่องเที่ยว</t>
  </si>
  <si>
    <t>ถนนสายวัฒนธรรม นุ่งโจง ห่มสไบ กินอาหารพื้นถิ่น</t>
  </si>
  <si>
    <t xml:space="preserve">ส่งเสริมศิลปวัฒนธรรมประเพณี สู่การท่องเที่ยวเชิงสร้างสรรค์จังหวัดอ่างทอง     </t>
  </si>
  <si>
    <t xml:space="preserve">จัดงาน อิ่มบุญ สุขใจ ปีใหม่ ไชโย </t>
  </si>
  <si>
    <t xml:space="preserve">จัดงานรำลึกสมเด็จพระนเรศวรมหาราช </t>
  </si>
  <si>
    <t>จัดงานสดุดีวีรชนพันท้ายนรสิงห์</t>
  </si>
  <si>
    <t xml:space="preserve">จัดงานมหกรรมมะม่วงส่งออกและของดีอำเภอสามโก้ </t>
  </si>
  <si>
    <t xml:space="preserve">จัดงานเทศกาลไหว้พระนอนวัดขุนอินทประมูล </t>
  </si>
  <si>
    <t>จัดงานสดุดีวีรชนคนแสวงหา</t>
  </si>
  <si>
    <t>จัดงานรำลึกวีรชนแขวงเมืองวิเศษไชยชาญ</t>
  </si>
  <si>
    <t>จัดงานมหกรรมลิเกและศิลปวัฒนธรรมจังหวัดอ่างทอง</t>
  </si>
  <si>
    <t>จัดงานรำลึกสมเด็จพระพุฒาจารย์ (โต พรหมรังสี)</t>
  </si>
  <si>
    <t>จัดงานเทศกาลกินผัดไทย ไหว้พระสมเด็จเกษไชโย</t>
  </si>
  <si>
    <t xml:space="preserve">จัดงานมหกรรมกลองนานาชาติ </t>
  </si>
  <si>
    <t xml:space="preserve">จัดงานแข่งขันเรือพาย </t>
  </si>
  <si>
    <t xml:space="preserve">จัดงานมหกรรมขนมจีนถิ่นวีรชนคนแสวงหา </t>
  </si>
  <si>
    <t>จัดงานรำลึกรัชกาลที่ 9</t>
  </si>
  <si>
    <t>มหกรรมของดีเมืองอ่างทอง งานมหกรรมกินปลาใหญ่ กินไข่นกกระทา กินผักปลอดภัย</t>
  </si>
  <si>
    <t xml:space="preserve">จัดงานรำลึกเสด็จประพาสต้นล้นเกล้ารัชกาลที่ 5 </t>
  </si>
  <si>
    <t xml:space="preserve">จัดงานรำลึกขุนรองปลัดชู </t>
  </si>
  <si>
    <t xml:space="preserve"> งานเกษตรและของดีเมืองอ่างทอง</t>
  </si>
  <si>
    <t>กิจกรรมหลัก 1 พัฒนาการตลาดและการประชาสัมพันธ์เพื่อส่งเสริมการท่องเที่ยว</t>
  </si>
  <si>
    <t xml:space="preserve"> ผลิตวิดีทัศน์ เผยแพร่ของดีจังหวัดอ่างทอง</t>
  </si>
  <si>
    <t>สนง.ประชาสัมพันธ์จังหวัด</t>
  </si>
  <si>
    <t xml:space="preserve">ส่งเสริมการประชาสัมพันธ์เชิงรุกด้านการท่องเที่ยว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</si>
</sst>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sz val="15"/>
      <color rgb="FFFF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name val="TH SarabunIT๙"/>
      <family val="2"/>
    </font>
    <font>
      <b/>
      <sz val="15"/>
      <name val="Tahoma"/>
      <family val="2"/>
      <charset val="222"/>
      <scheme val="minor"/>
    </font>
    <font>
      <sz val="14"/>
      <name val="TH SarabunIT๙"/>
      <family val="2"/>
    </font>
    <font>
      <sz val="15"/>
      <name val="Tahoma"/>
      <family val="2"/>
      <charset val="22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1E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41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1" fontId="3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41" fontId="3" fillId="3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center" vertical="top"/>
    </xf>
    <xf numFmtId="41" fontId="3" fillId="4" borderId="2" xfId="0" applyNumberFormat="1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5" borderId="3" xfId="0" applyFont="1" applyFill="1" applyBorder="1" applyAlignment="1">
      <alignment vertical="top"/>
    </xf>
    <xf numFmtId="41" fontId="3" fillId="5" borderId="2" xfId="0" applyNumberFormat="1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41" fontId="2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41" fontId="2" fillId="0" borderId="2" xfId="0" applyNumberFormat="1" applyFont="1" applyBorder="1" applyAlignment="1">
      <alignment vertical="top"/>
    </xf>
    <xf numFmtId="0" fontId="2" fillId="0" borderId="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1" fontId="2" fillId="0" borderId="2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5" borderId="3" xfId="0" applyFont="1" applyFill="1" applyBorder="1" applyAlignment="1">
      <alignment vertical="top"/>
    </xf>
    <xf numFmtId="0" fontId="5" fillId="5" borderId="2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left" vertical="top" wrapText="1"/>
    </xf>
    <xf numFmtId="41" fontId="2" fillId="6" borderId="2" xfId="0" applyNumberFormat="1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41" fontId="3" fillId="7" borderId="2" xfId="0" applyNumberFormat="1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 vertical="top"/>
    </xf>
    <xf numFmtId="41" fontId="3" fillId="8" borderId="2" xfId="0" applyNumberFormat="1" applyFont="1" applyFill="1" applyBorder="1" applyAlignment="1">
      <alignment horizontal="left" vertical="top" wrapText="1"/>
    </xf>
    <xf numFmtId="0" fontId="7" fillId="8" borderId="2" xfId="0" applyFont="1" applyFill="1" applyBorder="1" applyAlignment="1">
      <alignment horizontal="left" vertical="top"/>
    </xf>
    <xf numFmtId="0" fontId="8" fillId="0" borderId="0" xfId="0" applyFont="1" applyAlignment="1">
      <alignment vertical="top"/>
    </xf>
    <xf numFmtId="0" fontId="3" fillId="9" borderId="3" xfId="0" applyFont="1" applyFill="1" applyBorder="1" applyAlignment="1">
      <alignment vertical="top"/>
    </xf>
    <xf numFmtId="41" fontId="3" fillId="9" borderId="2" xfId="0" applyNumberFormat="1" applyFont="1" applyFill="1" applyBorder="1" applyAlignment="1">
      <alignment horizontal="left" vertical="top" wrapText="1"/>
    </xf>
    <xf numFmtId="3" fontId="2" fillId="0" borderId="2" xfId="1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7" fillId="9" borderId="2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41" fontId="3" fillId="10" borderId="2" xfId="0" applyNumberFormat="1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left" vertical="top"/>
    </xf>
    <xf numFmtId="41" fontId="3" fillId="11" borderId="2" xfId="0" applyNumberFormat="1" applyFont="1" applyFill="1" applyBorder="1" applyAlignment="1">
      <alignment horizontal="left" vertical="top" wrapText="1"/>
    </xf>
    <xf numFmtId="0" fontId="6" fillId="11" borderId="2" xfId="0" applyFont="1" applyFill="1" applyBorder="1" applyAlignment="1">
      <alignment horizontal="left" vertical="top"/>
    </xf>
    <xf numFmtId="0" fontId="3" fillId="12" borderId="3" xfId="0" applyFont="1" applyFill="1" applyBorder="1" applyAlignment="1">
      <alignment vertical="top"/>
    </xf>
    <xf numFmtId="41" fontId="3" fillId="12" borderId="2" xfId="0" applyNumberFormat="1" applyFont="1" applyFill="1" applyBorder="1" applyAlignment="1">
      <alignment horizontal="left" vertical="top" wrapText="1"/>
    </xf>
    <xf numFmtId="0" fontId="5" fillId="12" borderId="2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1" fontId="2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11" borderId="3" xfId="0" applyFont="1" applyFill="1" applyBorder="1" applyAlignment="1">
      <alignment vertical="top"/>
    </xf>
    <xf numFmtId="0" fontId="3" fillId="11" borderId="4" xfId="0" applyFont="1" applyFill="1" applyBorder="1" applyAlignment="1">
      <alignment vertical="top"/>
    </xf>
    <xf numFmtId="41" fontId="3" fillId="11" borderId="2" xfId="0" applyNumberFormat="1" applyFont="1" applyFill="1" applyBorder="1" applyAlignment="1">
      <alignment vertical="top"/>
    </xf>
    <xf numFmtId="0" fontId="5" fillId="11" borderId="2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3" fillId="12" borderId="3" xfId="0" applyFont="1" applyFill="1" applyBorder="1" applyAlignment="1">
      <alignment horizontal="left" vertical="top"/>
    </xf>
    <xf numFmtId="0" fontId="3" fillId="12" borderId="4" xfId="0" applyFont="1" applyFill="1" applyBorder="1" applyAlignment="1">
      <alignment vertical="top"/>
    </xf>
    <xf numFmtId="41" fontId="3" fillId="12" borderId="2" xfId="0" applyNumberFormat="1" applyFont="1" applyFill="1" applyBorder="1" applyAlignment="1">
      <alignment vertical="top"/>
    </xf>
    <xf numFmtId="0" fontId="5" fillId="12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3" fillId="12" borderId="7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41" fontId="2" fillId="0" borderId="2" xfId="1" applyNumberFormat="1" applyFont="1" applyBorder="1" applyAlignment="1">
      <alignment vertical="top"/>
    </xf>
    <xf numFmtId="41" fontId="2" fillId="0" borderId="2" xfId="1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justify" vertical="top"/>
    </xf>
    <xf numFmtId="0" fontId="2" fillId="6" borderId="4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0" fontId="2" fillId="0" borderId="0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2" fillId="12" borderId="3" xfId="0" applyFont="1" applyFill="1" applyBorder="1" applyAlignment="1">
      <alignment horizontal="left" vertical="top"/>
    </xf>
    <xf numFmtId="41" fontId="3" fillId="12" borderId="2" xfId="0" applyNumberFormat="1" applyFont="1" applyFill="1" applyBorder="1" applyAlignment="1">
      <alignment horizontal="center" vertical="top" wrapText="1"/>
    </xf>
    <xf numFmtId="0" fontId="6" fillId="12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41" fontId="2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3" fillId="12" borderId="4" xfId="0" applyFont="1" applyFill="1" applyBorder="1" applyAlignment="1">
      <alignment horizontal="left" vertical="top" wrapText="1"/>
    </xf>
    <xf numFmtId="0" fontId="3" fillId="11" borderId="3" xfId="0" applyFont="1" applyFill="1" applyBorder="1" applyAlignment="1">
      <alignment horizontal="left" vertical="top" wrapText="1"/>
    </xf>
    <xf numFmtId="0" fontId="3" fillId="11" borderId="4" xfId="0" applyFont="1" applyFill="1" applyBorder="1" applyAlignment="1">
      <alignment horizontal="left" vertical="top" wrapText="1"/>
    </xf>
    <xf numFmtId="0" fontId="3" fillId="12" borderId="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top"/>
    </xf>
    <xf numFmtId="0" fontId="3" fillId="8" borderId="3" xfId="0" applyFont="1" applyFill="1" applyBorder="1" applyAlignment="1">
      <alignment horizontal="left" vertical="top" wrapText="1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10" borderId="3" xfId="0" applyFont="1" applyFill="1" applyBorder="1" applyAlignment="1">
      <alignment horizontal="left" vertical="top" wrapText="1"/>
    </xf>
    <xf numFmtId="0" fontId="3" fillId="10" borderId="4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zoomScale="106" zoomScaleNormal="106" zoomScaleSheetLayoutView="130" zoomScalePageLayoutView="70" workbookViewId="0">
      <selection activeCell="J10" sqref="J10"/>
    </sheetView>
  </sheetViews>
  <sheetFormatPr defaultColWidth="9" defaultRowHeight="19.5" x14ac:dyDescent="0.2"/>
  <cols>
    <col min="1" max="1" width="3" style="3" customWidth="1"/>
    <col min="2" max="2" width="3.75" style="68" customWidth="1"/>
    <col min="3" max="3" width="60.875" style="3" customWidth="1"/>
    <col min="4" max="4" width="11" style="95" bestFit="1" customWidth="1"/>
    <col min="5" max="5" width="21.75" style="96" customWidth="1"/>
    <col min="6" max="16384" width="9" style="3"/>
  </cols>
  <sheetData>
    <row r="1" spans="1:5" x14ac:dyDescent="0.2">
      <c r="A1" s="1"/>
      <c r="B1" s="2"/>
      <c r="C1" s="114" t="s">
        <v>0</v>
      </c>
      <c r="D1" s="114"/>
      <c r="E1" s="114"/>
    </row>
    <row r="2" spans="1:5" x14ac:dyDescent="0.2">
      <c r="A2" s="1"/>
      <c r="B2" s="2"/>
      <c r="C2" s="4"/>
      <c r="D2" s="115"/>
      <c r="E2" s="115"/>
    </row>
    <row r="3" spans="1:5" s="7" customFormat="1" ht="39" x14ac:dyDescent="0.2">
      <c r="A3" s="116" t="s">
        <v>1</v>
      </c>
      <c r="B3" s="116"/>
      <c r="C3" s="116"/>
      <c r="D3" s="5" t="s">
        <v>2</v>
      </c>
      <c r="E3" s="6" t="s">
        <v>3</v>
      </c>
    </row>
    <row r="4" spans="1:5" s="10" customFormat="1" x14ac:dyDescent="0.2">
      <c r="A4" s="117" t="s">
        <v>4</v>
      </c>
      <c r="B4" s="118"/>
      <c r="C4" s="119"/>
      <c r="D4" s="8">
        <f>D5+D21+D41</f>
        <v>84557300</v>
      </c>
      <c r="E4" s="9"/>
    </row>
    <row r="5" spans="1:5" s="10" customFormat="1" x14ac:dyDescent="0.2">
      <c r="A5" s="120" t="s">
        <v>5</v>
      </c>
      <c r="B5" s="121"/>
      <c r="C5" s="121"/>
      <c r="D5" s="11">
        <f t="shared" ref="D5" si="0">D6+D13+D16</f>
        <v>9395850</v>
      </c>
      <c r="E5" s="12"/>
    </row>
    <row r="6" spans="1:5" s="15" customFormat="1" x14ac:dyDescent="0.2">
      <c r="A6" s="112" t="s">
        <v>6</v>
      </c>
      <c r="B6" s="113"/>
      <c r="C6" s="113"/>
      <c r="D6" s="13">
        <f t="shared" ref="D6" si="1">D7+D11</f>
        <v>1331850</v>
      </c>
      <c r="E6" s="14"/>
    </row>
    <row r="7" spans="1:5" s="15" customFormat="1" x14ac:dyDescent="0.2">
      <c r="A7" s="16"/>
      <c r="B7" s="111" t="s">
        <v>7</v>
      </c>
      <c r="C7" s="111"/>
      <c r="D7" s="17">
        <f t="shared" ref="D7" si="2">SUM(D8:D10)</f>
        <v>1264050</v>
      </c>
      <c r="E7" s="18"/>
    </row>
    <row r="8" spans="1:5" x14ac:dyDescent="0.2">
      <c r="A8" s="19"/>
      <c r="B8" s="20">
        <v>1</v>
      </c>
      <c r="C8" s="21" t="s">
        <v>8</v>
      </c>
      <c r="D8" s="22">
        <v>714050</v>
      </c>
      <c r="E8" s="23" t="s">
        <v>9</v>
      </c>
    </row>
    <row r="9" spans="1:5" ht="37.5" x14ac:dyDescent="0.2">
      <c r="A9" s="19"/>
      <c r="B9" s="20">
        <v>2</v>
      </c>
      <c r="C9" s="24" t="s">
        <v>10</v>
      </c>
      <c r="D9" s="25">
        <v>150000</v>
      </c>
      <c r="E9" s="23" t="s">
        <v>11</v>
      </c>
    </row>
    <row r="10" spans="1:5" s="29" customFormat="1" x14ac:dyDescent="0.2">
      <c r="A10" s="26"/>
      <c r="B10" s="20">
        <v>3</v>
      </c>
      <c r="C10" s="27" t="s">
        <v>12</v>
      </c>
      <c r="D10" s="28">
        <v>400000</v>
      </c>
      <c r="E10" s="23" t="s">
        <v>13</v>
      </c>
    </row>
    <row r="11" spans="1:5" x14ac:dyDescent="0.2">
      <c r="A11" s="30"/>
      <c r="B11" s="111" t="s">
        <v>14</v>
      </c>
      <c r="C11" s="111"/>
      <c r="D11" s="17">
        <f t="shared" ref="D11" si="3">D12</f>
        <v>67800</v>
      </c>
      <c r="E11" s="31"/>
    </row>
    <row r="12" spans="1:5" s="29" customFormat="1" x14ac:dyDescent="0.2">
      <c r="A12" s="32"/>
      <c r="B12" s="33">
        <v>1</v>
      </c>
      <c r="C12" s="34" t="s">
        <v>15</v>
      </c>
      <c r="D12" s="28">
        <v>67800</v>
      </c>
      <c r="E12" s="23" t="s">
        <v>16</v>
      </c>
    </row>
    <row r="13" spans="1:5" s="15" customFormat="1" x14ac:dyDescent="0.2">
      <c r="A13" s="112" t="s">
        <v>17</v>
      </c>
      <c r="B13" s="113"/>
      <c r="C13" s="113"/>
      <c r="D13" s="13">
        <f t="shared" ref="D13:D14" si="4">D14</f>
        <v>1000000</v>
      </c>
      <c r="E13" s="35"/>
    </row>
    <row r="14" spans="1:5" s="15" customFormat="1" x14ac:dyDescent="0.2">
      <c r="A14" s="16"/>
      <c r="B14" s="111" t="s">
        <v>18</v>
      </c>
      <c r="C14" s="111"/>
      <c r="D14" s="17">
        <f t="shared" si="4"/>
        <v>1000000</v>
      </c>
      <c r="E14" s="31"/>
    </row>
    <row r="15" spans="1:5" ht="39" x14ac:dyDescent="0.2">
      <c r="A15" s="19"/>
      <c r="B15" s="24">
        <v>1</v>
      </c>
      <c r="C15" s="21" t="s">
        <v>19</v>
      </c>
      <c r="D15" s="22">
        <v>1000000</v>
      </c>
      <c r="E15" s="23" t="s">
        <v>9</v>
      </c>
    </row>
    <row r="16" spans="1:5" s="15" customFormat="1" x14ac:dyDescent="0.2">
      <c r="A16" s="112" t="s">
        <v>20</v>
      </c>
      <c r="B16" s="113"/>
      <c r="C16" s="113"/>
      <c r="D16" s="13">
        <f t="shared" ref="D16" si="5">D17</f>
        <v>7064000</v>
      </c>
      <c r="E16" s="35"/>
    </row>
    <row r="17" spans="1:5" s="15" customFormat="1" x14ac:dyDescent="0.2">
      <c r="A17" s="16"/>
      <c r="B17" s="111" t="s">
        <v>21</v>
      </c>
      <c r="C17" s="111"/>
      <c r="D17" s="17">
        <f t="shared" ref="D17" si="6">SUM(D18:D20)</f>
        <v>7064000</v>
      </c>
      <c r="E17" s="31"/>
    </row>
    <row r="18" spans="1:5" s="41" customFormat="1" x14ac:dyDescent="0.2">
      <c r="A18" s="36"/>
      <c r="B18" s="37">
        <v>1</v>
      </c>
      <c r="C18" s="38" t="s">
        <v>22</v>
      </c>
      <c r="D18" s="39">
        <v>6564000</v>
      </c>
      <c r="E18" s="40" t="s">
        <v>23</v>
      </c>
    </row>
    <row r="19" spans="1:5" x14ac:dyDescent="0.2">
      <c r="A19" s="19"/>
      <c r="B19" s="20">
        <v>2</v>
      </c>
      <c r="C19" s="24" t="s">
        <v>24</v>
      </c>
      <c r="D19" s="25">
        <v>250000</v>
      </c>
      <c r="E19" s="42" t="s">
        <v>25</v>
      </c>
    </row>
    <row r="20" spans="1:5" x14ac:dyDescent="0.2">
      <c r="A20" s="19"/>
      <c r="B20" s="20">
        <v>3</v>
      </c>
      <c r="C20" s="24" t="s">
        <v>26</v>
      </c>
      <c r="D20" s="25">
        <v>250000</v>
      </c>
      <c r="E20" s="42" t="s">
        <v>25</v>
      </c>
    </row>
    <row r="21" spans="1:5" s="10" customFormat="1" x14ac:dyDescent="0.2">
      <c r="A21" s="109" t="s">
        <v>27</v>
      </c>
      <c r="B21" s="110"/>
      <c r="C21" s="110"/>
      <c r="D21" s="43">
        <f t="shared" ref="D21" si="7">D22+D26+D34</f>
        <v>36261450</v>
      </c>
      <c r="E21" s="44"/>
    </row>
    <row r="22" spans="1:5" s="47" customFormat="1" x14ac:dyDescent="0.2">
      <c r="A22" s="104" t="s">
        <v>28</v>
      </c>
      <c r="B22" s="105"/>
      <c r="C22" s="105"/>
      <c r="D22" s="45">
        <f t="shared" ref="D22" si="8">D23</f>
        <v>739720</v>
      </c>
      <c r="E22" s="46"/>
    </row>
    <row r="23" spans="1:5" s="47" customFormat="1" x14ac:dyDescent="0.2">
      <c r="A23" s="48"/>
      <c r="B23" s="106" t="s">
        <v>29</v>
      </c>
      <c r="C23" s="106"/>
      <c r="D23" s="49">
        <f t="shared" ref="D23" si="9">D24+D25</f>
        <v>739720</v>
      </c>
      <c r="E23" s="49"/>
    </row>
    <row r="24" spans="1:5" s="52" customFormat="1" x14ac:dyDescent="0.2">
      <c r="A24" s="19"/>
      <c r="B24" s="20">
        <v>1</v>
      </c>
      <c r="C24" s="21" t="s">
        <v>30</v>
      </c>
      <c r="D24" s="50">
        <v>340000</v>
      </c>
      <c r="E24" s="51" t="s">
        <v>31</v>
      </c>
    </row>
    <row r="25" spans="1:5" s="52" customFormat="1" x14ac:dyDescent="0.2">
      <c r="A25" s="19"/>
      <c r="B25" s="20">
        <v>2</v>
      </c>
      <c r="C25" s="21" t="s">
        <v>32</v>
      </c>
      <c r="D25" s="50">
        <v>399720</v>
      </c>
      <c r="E25" s="51" t="s">
        <v>33</v>
      </c>
    </row>
    <row r="26" spans="1:5" s="47" customFormat="1" x14ac:dyDescent="0.2">
      <c r="A26" s="104" t="s">
        <v>34</v>
      </c>
      <c r="B26" s="105"/>
      <c r="C26" s="105"/>
      <c r="D26" s="45">
        <f>D27+D31</f>
        <v>6424030</v>
      </c>
      <c r="E26" s="46"/>
    </row>
    <row r="27" spans="1:5" s="47" customFormat="1" x14ac:dyDescent="0.2">
      <c r="A27" s="48"/>
      <c r="B27" s="106" t="s">
        <v>35</v>
      </c>
      <c r="C27" s="106"/>
      <c r="D27" s="49">
        <f>SUM(D28:D30)</f>
        <v>4170690</v>
      </c>
      <c r="E27" s="53"/>
    </row>
    <row r="28" spans="1:5" s="52" customFormat="1" x14ac:dyDescent="0.2">
      <c r="A28" s="19"/>
      <c r="B28" s="20">
        <v>1</v>
      </c>
      <c r="C28" s="21" t="s">
        <v>36</v>
      </c>
      <c r="D28" s="22">
        <v>2105200</v>
      </c>
      <c r="E28" s="51" t="s">
        <v>37</v>
      </c>
    </row>
    <row r="29" spans="1:5" s="52" customFormat="1" x14ac:dyDescent="0.2">
      <c r="A29" s="19"/>
      <c r="B29" s="54">
        <v>2</v>
      </c>
      <c r="C29" s="21" t="s">
        <v>38</v>
      </c>
      <c r="D29" s="22">
        <v>1580290</v>
      </c>
      <c r="E29" s="51" t="s">
        <v>37</v>
      </c>
    </row>
    <row r="30" spans="1:5" s="52" customFormat="1" x14ac:dyDescent="0.2">
      <c r="A30" s="55"/>
      <c r="B30" s="54">
        <v>3</v>
      </c>
      <c r="C30" s="27" t="s">
        <v>39</v>
      </c>
      <c r="D30" s="28">
        <v>485200</v>
      </c>
      <c r="E30" s="51" t="s">
        <v>40</v>
      </c>
    </row>
    <row r="31" spans="1:5" s="47" customFormat="1" x14ac:dyDescent="0.2">
      <c r="A31" s="48"/>
      <c r="B31" s="106" t="s">
        <v>41</v>
      </c>
      <c r="C31" s="106"/>
      <c r="D31" s="49">
        <f t="shared" ref="D31" si="10">D32+D33</f>
        <v>2253340</v>
      </c>
      <c r="E31" s="53"/>
    </row>
    <row r="32" spans="1:5" s="52" customFormat="1" ht="39" x14ac:dyDescent="0.2">
      <c r="A32" s="19"/>
      <c r="B32" s="20">
        <v>1</v>
      </c>
      <c r="C32" s="21" t="s">
        <v>42</v>
      </c>
      <c r="D32" s="22">
        <v>737950</v>
      </c>
      <c r="E32" s="51" t="s">
        <v>43</v>
      </c>
    </row>
    <row r="33" spans="1:5" s="52" customFormat="1" ht="39" x14ac:dyDescent="0.2">
      <c r="A33" s="19"/>
      <c r="B33" s="20">
        <v>2</v>
      </c>
      <c r="C33" s="21" t="s">
        <v>44</v>
      </c>
      <c r="D33" s="22">
        <v>1515390</v>
      </c>
      <c r="E33" s="51" t="s">
        <v>43</v>
      </c>
    </row>
    <row r="34" spans="1:5" s="47" customFormat="1" x14ac:dyDescent="0.2">
      <c r="A34" s="104" t="s">
        <v>45</v>
      </c>
      <c r="B34" s="105"/>
      <c r="C34" s="105"/>
      <c r="D34" s="45">
        <f t="shared" ref="D34" si="11">D35</f>
        <v>29097700</v>
      </c>
      <c r="E34" s="46"/>
    </row>
    <row r="35" spans="1:5" s="47" customFormat="1" x14ac:dyDescent="0.2">
      <c r="A35" s="48"/>
      <c r="B35" s="106" t="s">
        <v>46</v>
      </c>
      <c r="C35" s="106"/>
      <c r="D35" s="49">
        <f t="shared" ref="D35" si="12">SUM(D36:D40)</f>
        <v>29097700</v>
      </c>
      <c r="E35" s="53"/>
    </row>
    <row r="36" spans="1:5" s="52" customFormat="1" x14ac:dyDescent="0.2">
      <c r="A36" s="19"/>
      <c r="B36" s="20">
        <v>1</v>
      </c>
      <c r="C36" s="24" t="s">
        <v>47</v>
      </c>
      <c r="D36" s="25">
        <v>1119000</v>
      </c>
      <c r="E36" s="51" t="s">
        <v>48</v>
      </c>
    </row>
    <row r="37" spans="1:5" s="52" customFormat="1" x14ac:dyDescent="0.2">
      <c r="A37" s="19"/>
      <c r="B37" s="20">
        <v>2</v>
      </c>
      <c r="C37" s="21" t="s">
        <v>49</v>
      </c>
      <c r="D37" s="25">
        <v>1770200</v>
      </c>
      <c r="E37" s="51" t="s">
        <v>48</v>
      </c>
    </row>
    <row r="38" spans="1:5" s="52" customFormat="1" ht="39" x14ac:dyDescent="0.2">
      <c r="A38" s="56"/>
      <c r="B38" s="33">
        <v>3</v>
      </c>
      <c r="C38" s="57" t="s">
        <v>50</v>
      </c>
      <c r="D38" s="25">
        <v>20000000</v>
      </c>
      <c r="E38" s="58" t="s">
        <v>23</v>
      </c>
    </row>
    <row r="39" spans="1:5" s="52" customFormat="1" x14ac:dyDescent="0.2">
      <c r="A39" s="56"/>
      <c r="B39" s="33">
        <v>4</v>
      </c>
      <c r="C39" s="57" t="s">
        <v>51</v>
      </c>
      <c r="D39" s="25">
        <v>3000000</v>
      </c>
      <c r="E39" s="58" t="s">
        <v>23</v>
      </c>
    </row>
    <row r="40" spans="1:5" x14ac:dyDescent="0.2">
      <c r="A40" s="56"/>
      <c r="B40" s="33">
        <v>5</v>
      </c>
      <c r="C40" s="57" t="s">
        <v>52</v>
      </c>
      <c r="D40" s="25">
        <v>3208500</v>
      </c>
      <c r="E40" s="58" t="s">
        <v>53</v>
      </c>
    </row>
    <row r="41" spans="1:5" s="10" customFormat="1" x14ac:dyDescent="0.2">
      <c r="A41" s="107" t="s">
        <v>54</v>
      </c>
      <c r="B41" s="108"/>
      <c r="C41" s="108"/>
      <c r="D41" s="59">
        <f>D42+D45+D48+D72</f>
        <v>38900000</v>
      </c>
      <c r="E41" s="60"/>
    </row>
    <row r="42" spans="1:5" x14ac:dyDescent="0.2">
      <c r="A42" s="98" t="s">
        <v>55</v>
      </c>
      <c r="B42" s="99"/>
      <c r="C42" s="99"/>
      <c r="D42" s="61">
        <f t="shared" ref="D42:D43" si="13">D43</f>
        <v>5000000</v>
      </c>
      <c r="E42" s="62"/>
    </row>
    <row r="43" spans="1:5" s="15" customFormat="1" x14ac:dyDescent="0.2">
      <c r="A43" s="63"/>
      <c r="B43" s="97" t="s">
        <v>56</v>
      </c>
      <c r="C43" s="97"/>
      <c r="D43" s="64">
        <f t="shared" si="13"/>
        <v>5000000</v>
      </c>
      <c r="E43" s="65"/>
    </row>
    <row r="44" spans="1:5" s="68" customFormat="1" x14ac:dyDescent="0.2">
      <c r="A44" s="55"/>
      <c r="B44" s="20">
        <v>1</v>
      </c>
      <c r="C44" s="66" t="s">
        <v>57</v>
      </c>
      <c r="D44" s="67">
        <v>5000000</v>
      </c>
      <c r="E44" s="23" t="s">
        <v>58</v>
      </c>
    </row>
    <row r="45" spans="1:5" x14ac:dyDescent="0.2">
      <c r="A45" s="98" t="s">
        <v>59</v>
      </c>
      <c r="B45" s="99"/>
      <c r="C45" s="99"/>
      <c r="D45" s="61">
        <f t="shared" ref="D45:D46" si="14">D46</f>
        <v>1000000</v>
      </c>
      <c r="E45" s="62"/>
    </row>
    <row r="46" spans="1:5" s="15" customFormat="1" x14ac:dyDescent="0.2">
      <c r="A46" s="63"/>
      <c r="B46" s="97" t="s">
        <v>60</v>
      </c>
      <c r="C46" s="97"/>
      <c r="D46" s="64">
        <f t="shared" si="14"/>
        <v>1000000</v>
      </c>
      <c r="E46" s="65"/>
    </row>
    <row r="47" spans="1:5" s="68" customFormat="1" x14ac:dyDescent="0.2">
      <c r="A47" s="55"/>
      <c r="B47" s="20">
        <v>1</v>
      </c>
      <c r="C47" s="66" t="s">
        <v>61</v>
      </c>
      <c r="D47" s="67">
        <v>1000000</v>
      </c>
      <c r="E47" s="23" t="s">
        <v>58</v>
      </c>
    </row>
    <row r="48" spans="1:5" s="73" customFormat="1" x14ac:dyDescent="0.2">
      <c r="A48" s="69" t="s">
        <v>62</v>
      </c>
      <c r="B48" s="70"/>
      <c r="C48" s="70"/>
      <c r="D48" s="71">
        <f t="shared" ref="D48" si="15">D49+D51</f>
        <v>25600000</v>
      </c>
      <c r="E48" s="72"/>
    </row>
    <row r="49" spans="1:5" s="78" customFormat="1" x14ac:dyDescent="0.2">
      <c r="A49" s="74"/>
      <c r="B49" s="75" t="s">
        <v>63</v>
      </c>
      <c r="C49" s="75"/>
      <c r="D49" s="76">
        <f t="shared" ref="D49" si="16">D50</f>
        <v>3000000</v>
      </c>
      <c r="E49" s="77"/>
    </row>
    <row r="50" spans="1:5" x14ac:dyDescent="0.2">
      <c r="A50" s="19"/>
      <c r="B50" s="20">
        <v>1</v>
      </c>
      <c r="C50" s="24" t="s">
        <v>64</v>
      </c>
      <c r="D50" s="25">
        <v>3000000</v>
      </c>
      <c r="E50" s="58" t="s">
        <v>23</v>
      </c>
    </row>
    <row r="51" spans="1:5" s="78" customFormat="1" x14ac:dyDescent="0.2">
      <c r="A51" s="79"/>
      <c r="B51" s="75" t="s">
        <v>65</v>
      </c>
      <c r="C51" s="75"/>
      <c r="D51" s="76">
        <f>SUM(D52:D71)</f>
        <v>22600000</v>
      </c>
      <c r="E51" s="77"/>
    </row>
    <row r="52" spans="1:5" x14ac:dyDescent="0.2">
      <c r="A52" s="56"/>
      <c r="B52" s="80">
        <v>1</v>
      </c>
      <c r="C52" s="81" t="s">
        <v>66</v>
      </c>
      <c r="D52" s="82">
        <v>3000000</v>
      </c>
      <c r="E52" s="23" t="s">
        <v>58</v>
      </c>
    </row>
    <row r="53" spans="1:5" s="68" customFormat="1" x14ac:dyDescent="0.2">
      <c r="A53" s="55"/>
      <c r="B53" s="37">
        <v>2</v>
      </c>
      <c r="C53" s="27" t="s">
        <v>67</v>
      </c>
      <c r="D53" s="83">
        <v>1600000</v>
      </c>
      <c r="E53" s="23" t="s">
        <v>58</v>
      </c>
    </row>
    <row r="54" spans="1:5" x14ac:dyDescent="0.2">
      <c r="A54" s="56"/>
      <c r="B54" s="80">
        <v>3</v>
      </c>
      <c r="C54" s="84" t="s">
        <v>68</v>
      </c>
      <c r="D54" s="83">
        <v>1000000</v>
      </c>
      <c r="E54" s="23" t="s">
        <v>58</v>
      </c>
    </row>
    <row r="55" spans="1:5" x14ac:dyDescent="0.2">
      <c r="A55" s="56"/>
      <c r="B55" s="85">
        <v>4</v>
      </c>
      <c r="C55" s="84" t="s">
        <v>69</v>
      </c>
      <c r="D55" s="83">
        <v>1000000</v>
      </c>
      <c r="E55" s="23" t="s">
        <v>58</v>
      </c>
    </row>
    <row r="56" spans="1:5" x14ac:dyDescent="0.2">
      <c r="A56" s="56"/>
      <c r="B56" s="80">
        <v>5</v>
      </c>
      <c r="C56" s="86" t="s">
        <v>70</v>
      </c>
      <c r="D56" s="83">
        <v>1000000</v>
      </c>
      <c r="E56" s="23" t="s">
        <v>58</v>
      </c>
    </row>
    <row r="57" spans="1:5" x14ac:dyDescent="0.2">
      <c r="A57" s="56"/>
      <c r="B57" s="85">
        <v>6</v>
      </c>
      <c r="C57" s="84" t="s">
        <v>71</v>
      </c>
      <c r="D57" s="83">
        <v>1000000</v>
      </c>
      <c r="E57" s="23" t="s">
        <v>58</v>
      </c>
    </row>
    <row r="58" spans="1:5" x14ac:dyDescent="0.2">
      <c r="A58" s="56"/>
      <c r="B58" s="80">
        <v>7</v>
      </c>
      <c r="C58" s="84" t="s">
        <v>72</v>
      </c>
      <c r="D58" s="83">
        <v>1000000</v>
      </c>
      <c r="E58" s="23" t="s">
        <v>58</v>
      </c>
    </row>
    <row r="59" spans="1:5" x14ac:dyDescent="0.2">
      <c r="A59" s="87"/>
      <c r="B59" s="37">
        <v>8</v>
      </c>
      <c r="C59" s="88" t="s">
        <v>73</v>
      </c>
      <c r="D59" s="83">
        <v>1000000</v>
      </c>
      <c r="E59" s="23" t="s">
        <v>58</v>
      </c>
    </row>
    <row r="60" spans="1:5" x14ac:dyDescent="0.2">
      <c r="A60" s="56"/>
      <c r="B60" s="80">
        <v>9</v>
      </c>
      <c r="C60" s="84" t="s">
        <v>74</v>
      </c>
      <c r="D60" s="83">
        <v>1000000</v>
      </c>
      <c r="E60" s="23" t="s">
        <v>58</v>
      </c>
    </row>
    <row r="61" spans="1:5" x14ac:dyDescent="0.2">
      <c r="A61" s="19"/>
      <c r="B61" s="37">
        <v>10</v>
      </c>
      <c r="C61" s="89" t="s">
        <v>75</v>
      </c>
      <c r="D61" s="83">
        <v>1000000</v>
      </c>
      <c r="E61" s="23" t="s">
        <v>58</v>
      </c>
    </row>
    <row r="62" spans="1:5" x14ac:dyDescent="0.2">
      <c r="A62" s="56"/>
      <c r="B62" s="80">
        <v>11</v>
      </c>
      <c r="C62" s="84" t="s">
        <v>76</v>
      </c>
      <c r="D62" s="83">
        <v>500000</v>
      </c>
      <c r="E62" s="23" t="s">
        <v>58</v>
      </c>
    </row>
    <row r="63" spans="1:5" x14ac:dyDescent="0.2">
      <c r="A63" s="87"/>
      <c r="B63" s="37">
        <v>12</v>
      </c>
      <c r="C63" s="88" t="s">
        <v>77</v>
      </c>
      <c r="D63" s="83">
        <v>500000</v>
      </c>
      <c r="E63" s="23" t="s">
        <v>58</v>
      </c>
    </row>
    <row r="64" spans="1:5" x14ac:dyDescent="0.2">
      <c r="A64" s="56"/>
      <c r="B64" s="80">
        <v>13</v>
      </c>
      <c r="C64" s="84" t="s">
        <v>78</v>
      </c>
      <c r="D64" s="83">
        <v>1000000</v>
      </c>
      <c r="E64" s="23" t="s">
        <v>58</v>
      </c>
    </row>
    <row r="65" spans="1:5" x14ac:dyDescent="0.2">
      <c r="A65" s="87"/>
      <c r="B65" s="37">
        <v>14</v>
      </c>
      <c r="C65" s="88" t="s">
        <v>79</v>
      </c>
      <c r="D65" s="83">
        <v>1000000</v>
      </c>
      <c r="E65" s="23" t="s">
        <v>58</v>
      </c>
    </row>
    <row r="66" spans="1:5" x14ac:dyDescent="0.2">
      <c r="A66" s="56"/>
      <c r="B66" s="80">
        <v>15</v>
      </c>
      <c r="C66" s="84" t="s">
        <v>80</v>
      </c>
      <c r="D66" s="83">
        <v>500000</v>
      </c>
      <c r="E66" s="23" t="s">
        <v>58</v>
      </c>
    </row>
    <row r="67" spans="1:5" x14ac:dyDescent="0.2">
      <c r="A67" s="87"/>
      <c r="B67" s="37">
        <v>16</v>
      </c>
      <c r="C67" s="88" t="s">
        <v>81</v>
      </c>
      <c r="D67" s="83">
        <v>1000000</v>
      </c>
      <c r="E67" s="23" t="s">
        <v>58</v>
      </c>
    </row>
    <row r="68" spans="1:5" x14ac:dyDescent="0.2">
      <c r="A68" s="56"/>
      <c r="B68" s="80">
        <v>17</v>
      </c>
      <c r="C68" s="84" t="s">
        <v>82</v>
      </c>
      <c r="D68" s="83">
        <v>1000000</v>
      </c>
      <c r="E68" s="23" t="s">
        <v>58</v>
      </c>
    </row>
    <row r="69" spans="1:5" x14ac:dyDescent="0.2">
      <c r="A69" s="87"/>
      <c r="B69" s="37">
        <v>18</v>
      </c>
      <c r="C69" s="88" t="s">
        <v>83</v>
      </c>
      <c r="D69" s="83">
        <v>1000000</v>
      </c>
      <c r="E69" s="23" t="s">
        <v>58</v>
      </c>
    </row>
    <row r="70" spans="1:5" x14ac:dyDescent="0.2">
      <c r="A70" s="56"/>
      <c r="B70" s="80">
        <v>19</v>
      </c>
      <c r="C70" s="84" t="s">
        <v>84</v>
      </c>
      <c r="D70" s="83">
        <v>1000000</v>
      </c>
      <c r="E70" s="23" t="s">
        <v>58</v>
      </c>
    </row>
    <row r="71" spans="1:5" s="52" customFormat="1" x14ac:dyDescent="0.2">
      <c r="A71" s="56"/>
      <c r="B71" s="37">
        <v>20</v>
      </c>
      <c r="C71" s="57" t="s">
        <v>85</v>
      </c>
      <c r="D71" s="50">
        <v>2500000</v>
      </c>
      <c r="E71" s="58" t="s">
        <v>43</v>
      </c>
    </row>
    <row r="72" spans="1:5" s="73" customFormat="1" x14ac:dyDescent="0.2">
      <c r="A72" s="98" t="s">
        <v>45</v>
      </c>
      <c r="B72" s="99"/>
      <c r="C72" s="99"/>
      <c r="D72" s="61">
        <f t="shared" ref="D72" si="17">D73</f>
        <v>7300000</v>
      </c>
      <c r="E72" s="72"/>
    </row>
    <row r="73" spans="1:5" s="93" customFormat="1" x14ac:dyDescent="0.2">
      <c r="A73" s="90"/>
      <c r="B73" s="97" t="s">
        <v>86</v>
      </c>
      <c r="C73" s="100"/>
      <c r="D73" s="91">
        <f t="shared" ref="D73" si="18">D74+D75</f>
        <v>7300000</v>
      </c>
      <c r="E73" s="92"/>
    </row>
    <row r="74" spans="1:5" x14ac:dyDescent="0.2">
      <c r="A74" s="19"/>
      <c r="B74" s="20">
        <v>1</v>
      </c>
      <c r="C74" s="24" t="s">
        <v>87</v>
      </c>
      <c r="D74" s="82">
        <v>300000</v>
      </c>
      <c r="E74" s="23" t="s">
        <v>88</v>
      </c>
    </row>
    <row r="75" spans="1:5" x14ac:dyDescent="0.2">
      <c r="A75" s="56"/>
      <c r="B75" s="33">
        <v>2</v>
      </c>
      <c r="C75" s="94" t="s">
        <v>89</v>
      </c>
      <c r="D75" s="82">
        <v>7000000</v>
      </c>
      <c r="E75" s="23" t="s">
        <v>58</v>
      </c>
    </row>
    <row r="76" spans="1:5" s="10" customFormat="1" x14ac:dyDescent="0.2">
      <c r="A76" s="101" t="s">
        <v>4</v>
      </c>
      <c r="B76" s="102"/>
      <c r="C76" s="103"/>
      <c r="D76" s="8">
        <f>D5+D21+D41</f>
        <v>84557300</v>
      </c>
      <c r="E76" s="9"/>
    </row>
  </sheetData>
  <autoFilter ref="E1:E76"/>
  <mergeCells count="28">
    <mergeCell ref="A6:C6"/>
    <mergeCell ref="C1:E1"/>
    <mergeCell ref="D2:E2"/>
    <mergeCell ref="A3:C3"/>
    <mergeCell ref="A4:C4"/>
    <mergeCell ref="A5:C5"/>
    <mergeCell ref="B31:C31"/>
    <mergeCell ref="B7:C7"/>
    <mergeCell ref="B11:C11"/>
    <mergeCell ref="A13:C13"/>
    <mergeCell ref="B14:C14"/>
    <mergeCell ref="A16:C16"/>
    <mergeCell ref="B17:C17"/>
    <mergeCell ref="A21:C21"/>
    <mergeCell ref="A22:C22"/>
    <mergeCell ref="B23:C23"/>
    <mergeCell ref="A26:C26"/>
    <mergeCell ref="B27:C27"/>
    <mergeCell ref="B46:C46"/>
    <mergeCell ref="A72:C72"/>
    <mergeCell ref="B73:C73"/>
    <mergeCell ref="A76:C76"/>
    <mergeCell ref="A34:C34"/>
    <mergeCell ref="B35:C35"/>
    <mergeCell ref="A41:C41"/>
    <mergeCell ref="A42:C42"/>
    <mergeCell ref="B43:C43"/>
    <mergeCell ref="A45:C45"/>
  </mergeCells>
  <pageMargins left="0.4419642857142857" right="0.19685039370078741" top="0.31985294117647056" bottom="0.28075980392156863" header="0.31496062992125984" footer="9.375E-2"/>
  <pageSetup paperSize="9" scale="90" orientation="portrait" r:id="rId1"/>
  <headerFooter>
    <oddFooter>&amp;C&amp;"TH SarabunPSK,Regular"&amp;12หน้าที่ &amp;P</oddFooter>
  </headerFooter>
  <rowBreaks count="1" manualBreakCount="1">
    <brk id="3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งบดำเนินงาน</vt:lpstr>
      <vt:lpstr>งบดำเนินงาน!Print_Area</vt:lpstr>
      <vt:lpstr>งบดำเนินงาน!Print_Titles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lenovo_6</cp:lastModifiedBy>
  <dcterms:created xsi:type="dcterms:W3CDTF">2021-01-14T07:04:33Z</dcterms:created>
  <dcterms:modified xsi:type="dcterms:W3CDTF">2021-01-14T07:46:12Z</dcterms:modified>
</cp:coreProperties>
</file>