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840" windowHeight="11385" activeTab="1"/>
  </bookViews>
  <sheets>
    <sheet name="Sheet1" sheetId="1" r:id="rId1"/>
    <sheet name="อ่างทอง" sheetId="2" r:id="rId2"/>
  </sheets>
  <definedNames>
    <definedName name="_xlnm.Print_Titles" localSheetId="0">Sheet1!$2:$3</definedName>
    <definedName name="_xlnm.Print_Titles" localSheetId="1">อ่างทอง!$3:$4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7" i="2"/>
  <c r="C6" i="2" s="1"/>
  <c r="C5" i="2" s="1"/>
  <c r="C4" i="2" s="1"/>
  <c r="C27" i="2"/>
  <c r="C25" i="2"/>
  <c r="C24" i="2" s="1"/>
  <c r="C23" i="2" s="1"/>
  <c r="C20" i="2"/>
  <c r="C19" i="2" s="1"/>
  <c r="C18" i="2" s="1"/>
  <c r="C16" i="2"/>
  <c r="C15" i="2" s="1"/>
  <c r="C13" i="2"/>
  <c r="C11" i="2"/>
  <c r="C90" i="1" l="1"/>
  <c r="C83" i="1"/>
  <c r="C82" i="1" s="1"/>
  <c r="C80" i="1"/>
  <c r="C76" i="1"/>
  <c r="C70" i="1"/>
  <c r="C63" i="1"/>
  <c r="C54" i="1"/>
  <c r="C52" i="1"/>
  <c r="C45" i="1"/>
  <c r="C43" i="1"/>
  <c r="C25" i="1"/>
  <c r="C19" i="1"/>
  <c r="C17" i="1"/>
  <c r="C16" i="1" s="1"/>
  <c r="C13" i="1"/>
  <c r="C11" i="1"/>
  <c r="C7" i="1"/>
  <c r="C6" i="1"/>
  <c r="C51" i="1" l="1"/>
  <c r="C5" i="1"/>
  <c r="C62" i="1"/>
  <c r="C61" i="1" s="1"/>
  <c r="C24" i="1"/>
  <c r="C23" i="1" s="1"/>
  <c r="C75" i="1"/>
  <c r="C74" i="1"/>
  <c r="C4" i="1" l="1"/>
</calcChain>
</file>

<file path=xl/sharedStrings.xml><?xml version="1.0" encoding="utf-8"?>
<sst xmlns="http://schemas.openxmlformats.org/spreadsheetml/2006/main" count="198" uniqueCount="142">
  <si>
    <t>ประเด็นการพัฒนา/โครงการ/กิจกรรมหลัก/กิจกรรมย่อย</t>
  </si>
  <si>
    <t>หน่วยดำเนินการ</t>
  </si>
  <si>
    <t>ประเภทงบประมาณ</t>
  </si>
  <si>
    <t>รวมทั้งสิ้น</t>
  </si>
  <si>
    <t>ประเด็นการพัฒนาที่ 1 เพิ่มความสามารถในการผลิตอาหารปลอดภัยยกระดับผู้ประกอบการ SME ทั้งภาคเกษตรอุตสาหกรรมเพื่อรองรับเศรษฐกิจ 4.0</t>
  </si>
  <si>
    <t xml:space="preserve">     โครงการพัฒนาศักยภาพการผลิตและสร้างมูลค่าเพิ่มสินค้าเกษตร</t>
  </si>
  <si>
    <t xml:space="preserve">          กิจกรรมหลักพัฒนาศักยภาพการผลิตสินค้าเกษตร </t>
  </si>
  <si>
    <t xml:space="preserve">               กิจกรรมย่อยที่ 1) ยกระดับการผลิตสินค้าเกษตรปลอดภัย (ด้านพืช)</t>
  </si>
  <si>
    <t>สำนักงานเกษตรจังหวัด 6 จังหวัด</t>
  </si>
  <si>
    <t xml:space="preserve"> </t>
  </si>
  <si>
    <t xml:space="preserve">               กิจกรรมย่อยที่ 2) ส่งเสริมและพัฒนาศักยภาพเกษตรกร (Young Smart Farmer)</t>
  </si>
  <si>
    <t xml:space="preserve">               กิจกรรมย่อยที่ 1) ส่งเสริมการเลี้ยงแพะเพื่อการค้าและการส่งออก</t>
  </si>
  <si>
    <t>ปศุสัตว์จังหวัด 6 จังหวัด</t>
  </si>
  <si>
    <t xml:space="preserve">            กิจกรรมหลัก เพิ่มศักยภาพกลุ่มวิสาหกิจชุมชน/ผู้ประกอบการแปรรูปสินค้าเกษตรด้วยเทคโนโลยีและนวัตกรรมกลุ่มจังหวัดภาคกลางตอนบน</t>
  </si>
  <si>
    <t xml:space="preserve">               กิจกรรมย่อยที่ 1) พัฒนาศักยภาพกลุ่มวิสาหกิจชุมชน/องค์กรเกษตร</t>
  </si>
  <si>
    <t xml:space="preserve">               กิจกรรมย่อยที่ 2) ส่งเสริมการแปรรูปผลิตผลทางการเกษตร</t>
  </si>
  <si>
    <t>มหาวิทยาลัยเทคโนโลยีราชมงคลสุวรรณภูมิ</t>
  </si>
  <si>
    <t xml:space="preserve">     โครงการส่งเสริมพัฒนาขีดความสามารถ SME กลุ่มจังหวัดภาคกลางตอนบน </t>
  </si>
  <si>
    <t xml:space="preserve">               กิจกรรมย่อยที่ 1 พัฒนาศักยภาพผู้ประกอบการ SMEs ด้านการปรับปรุงประสิทธิภาพการผลิต (Productivity Improvement)</t>
  </si>
  <si>
    <t>สำนักงานอุตสาหกรรมจังหวัด
6 จังหวัด</t>
  </si>
  <si>
    <t xml:space="preserve">          กิจกรรมหลักส่งเสริมและจำหน่ายผลิตภัณฑ์ SME </t>
  </si>
  <si>
    <t>สำนักงานพาณิชย์จังหวัดชัยนาท</t>
  </si>
  <si>
    <t xml:space="preserve">              กิจกรรมย่อยที่ 2) ประชาสัมพันธ์เพิ่มช่องทางการตลาดทั้งในและ
ต่างประเทศ (Thaifex)</t>
  </si>
  <si>
    <t>สำนักงานพาณิชย์จังหวัด
 6 จังหวัด</t>
  </si>
  <si>
    <t>สำนักงานพาณิชย์จังหวัดสระบุรี</t>
  </si>
  <si>
    <t>ประเด็นการพัฒนาที่ 2 ฟื้นฟูและยกระดับแหล่งท่องเที่ยว กิจกรรมท่องเที่ยว ผลิตภัณฑ์ชุมชนและปรับปรุงสิ่งอำนวยความสะดวก ความปลอดภัยตามมาตรฐานการท่องเที่ยว เพื่อสร้างความประทับใจแก่นักท่องเที่ยว</t>
  </si>
  <si>
    <t xml:space="preserve">     โครงการพัฒนาและเชื่อมโยงแหล่งท่องเที่ยวเชิงประวัติศาสตร์ และศาสนา</t>
  </si>
  <si>
    <t xml:space="preserve">          กิจกรรมหลักพัฒนายกระดับแหล่งท่องเที่ยวทางประวัติศาสตร์ และศาสนา</t>
  </si>
  <si>
    <t>ทกจ.พระนครศรีอยุธยา</t>
  </si>
  <si>
    <t xml:space="preserve">               กิจกรรมย่อย จัดทำรูปแบบสันนิษฐานพระราชวังหลวง พระนครศรีอยุธยา 
สู่ราชธานีและวัดสำคัญเมืองลพบุรี</t>
  </si>
  <si>
    <t>พิพิธภัณฑสถานแห่งชาติ 
สมเด็จพระนารายณ์</t>
  </si>
  <si>
    <t>แขวงทางหลวงลพบุรีที่ 1</t>
  </si>
  <si>
    <t>แขวงทางหลวงชนบทลพบุรี</t>
  </si>
  <si>
    <t xml:space="preserve">               กิจกรรมย่อย ขยายผิวจราจร ก่อสร้างเกาะแบ่งทิศทางจราจรแบบยกพร้อมติดตั้งอุปกรณ์อำนวยความปลอดภัย ทางหลวงหมายเลข 311 ตอนแยกวัดสนามไชย - ตอนแยกวัดกระดังงา  ระหว่าง กม. 15+700 - กม. 16 + 800 ระยะทาง 1.100 กิโลเมตร</t>
  </si>
  <si>
    <t>สำนักงานทางหลวงที่ 11 (ลพบุรี)</t>
  </si>
  <si>
    <t xml:space="preserve">               กิจกรรมย่อยขยายช่องทางจราจรจาก 2 เป็น 4 ช่องทางจราจร ทางหลวงหมายเลข 3183 ตอนคลองมอญ-หนองบัว ระหว่าง กม.25+200-กม.28+460 ปริมาณงาน 3.260 กม. ตำบลวัดสิงห์ อำเภอวัดสิงห์ จังหวัดชัยนาท</t>
  </si>
  <si>
    <t>แขวงทางหลวงชัยนาท</t>
  </si>
  <si>
    <t xml:space="preserve">               กิจกรรมย่อย ปรับปรุงผิวจารจร ทางหลวงหมายเลข 1 ตอนควบคุม 0503 ตอนแยก รพ. อนันทมหิดล - โคกสำโรง ระหว่าง กม.184+128 - 186+128 ตำบลวังขอนขว้าง อำเภอโคกสำโรง จังหวัดลพบุรี ระยะทาง 2.000 กิโลเมตร</t>
  </si>
  <si>
    <t xml:space="preserve">               กิจกรรมย่อย ปรับปรุงผิวจารจร ทางหลวงหมายเลข 205 ตอนควบคุม 0102 ตอนดงพลับ - ม่วงค่อม ระหว่าง กม.31+850 - 32+800 ตำบลวังเพลิง อำเภอโคกสำโรง จังหวัดลพบุรี ระยะทาง 0.950 กิโลเมตร</t>
  </si>
  <si>
    <t xml:space="preserve">               กิจกรรมย่อย ปรับปรุงผิวจารจร ทางหลวงหมายเลข 3196 ตอนควบคุม 0301 ตอนจันเสน-ท่าแค ระหว่าง กม.43+000-45+500 ตำบลหนองทรายขาว อำเภอบ้านหมี่ จังหวัดลพบุรี ระยะทาง 2.500 กิโลเมตร</t>
  </si>
  <si>
    <t xml:space="preserve">               กิจกรรมย่อย ปรับปรุงและขยายช่องทางจาก 2 เป็น 4 ช่องจราจร ทางหลวงหมายเลข 309 ตอนอยุธยา-บางเสด็จ (ระยะที่ 3)   ระหว่าง กม. 32+200 ถึง กม. 33+200 ตำบลพุทเลา อำเภอบางปะหัน จังหวัดพระนครศรีอยุธยา </t>
  </si>
  <si>
    <t>แขวงทางหลวงอยุธยา</t>
  </si>
  <si>
    <t xml:space="preserve">              กิจกรรมย่อย ปรับปรุงและขยายช่องทางจราจรจาก 2 เป็น 4 ช่องจราจร ทางหลวงหมายเลข 3034 ตอนควบคุม 0100 ตอน หน้าพระลาน - บ้านครัว ระหว่าง กม. 15+400 ถึง 16+500 ตำบลหนองบัว อำเภอบ้านหมอ จังหวัดสระบุรี</t>
  </si>
  <si>
    <t>แขวงทางหลวงสระบุรี</t>
  </si>
  <si>
    <t xml:space="preserve">              กิจกรรมย่อย ติดตั้งป้ายแนะนำแหล่งท่องเที่ยวรอยพระบาทกราบศรัทธา</t>
  </si>
  <si>
    <t>แขวงทางหลวงชนบทสระบุรี</t>
  </si>
  <si>
    <t xml:space="preserve">              กิจกรรมย่อยขยายช่องจราจรจาก 2 ช่องเป็น 4 ช่องจราจร ทางหลวงหมายเลข 3032 ตอนบุ้งกี๋ - ท่าศาล ตอน 1 ระหว่าง กม. 19 + 380 - กม. 20 + 500 ชุมชนแยกทองเลื่อน ตำบลบางระจัน อำเภอค่ายบางระจัน จังหวัดสิงห์บุรี</t>
  </si>
  <si>
    <t>แขวงทางหลวงสิงห์บุรี</t>
  </si>
  <si>
    <t xml:space="preserve">            กิจกรรมย่อยปรับปรุงการแบ่งทิศทางการจราจรเพื่อความปลอดภัยทางหลวงหมายเลข 3195 ตอนควบคุม 0201 ตอนลาดตาล-วิเศษชัยชาญ  ระหว่าง 18+900-กม.22+100 ระยะทาง 3.200 กิโลเมตร</t>
  </si>
  <si>
    <t>แขวงทางหลวงอ่างทอง</t>
  </si>
  <si>
    <t xml:space="preserve">                กิจกรรมย่อยท่องเที่ยวเชิงวัฒนธรรมท้องถิ่นและอาหารวิถีไทย วิถีถิ่น นวัตวิถีลุ่มแม่น้ำน้อยสู่เจ้าพระยา-ป่าสัก</t>
  </si>
  <si>
    <t>สนง.พช.จ.อยุธยา</t>
  </si>
  <si>
    <t xml:space="preserve">         กิจกรรมหลักส่งเสริมการตลาดด้านการท่องเที่ยวทางประวัติศาสตร์ ศาสนา และผลิตภัณฑ์ชุมชนด้วยเทคโนโลยี</t>
  </si>
  <si>
    <t xml:space="preserve">                กิจกรรมย่อย จ้างเหมาจัดกิจกรรมรำลึกสมเด็จพระนเรศวรมหาราช</t>
  </si>
  <si>
    <t xml:space="preserve">                กิจกรรมย่อย จ้างเหมาจัดงานวีรชนค่ายบางระจัน</t>
  </si>
  <si>
    <t>ทกจ.สิงห์บุรี</t>
  </si>
  <si>
    <t>ทกจ.พระนครศรีอยุธยา/สนง.วัฒนธรรมจังหวัดพระนครศรีอยุธยา</t>
  </si>
  <si>
    <t xml:space="preserve">                กิจกรรมย่อย ส่งเสริมและยกระดับกิจกรรมท่องเที่ยวและผลิตภัณฑ์ชุมชนที่หลากหลายตามวิถีเจ้าพระยา/ป่าสัก ท่องเที่ยวสืบสานประวัติศาสตร์และวัฒนธรรม
 - ส่งเสริมเส้นทางการท่องเที่ยวเชิงประวัติศาสตร์ ย้อนอดีตเมืองสิงห์แผ่นดินประวัติศาสตร์ (ปั่นจักรยานย้อนรอยเส้นทางประวัติศาสตร์ )</t>
  </si>
  <si>
    <t xml:space="preserve">                กิจกรรมย่อย ส่งเสริมกิจกรรมท่องเที่ยวกลุ่มจังหวัดภาคกลางตอนบน ค่าจ้างเหมาออกแบบและผลิตสื่อวีดีทัศน์ประชาสัมพันธ์เส้นทางการท่องเที่ยวกลุ่มจังหวัดภาคกลางตอนบน ๖ จังหวัด และเผยแพร่ทางสื่อโซเชียล โทรทัศน์ สนามบิน รถไฟฟ้าและป้ายบิลบอร์ด</t>
  </si>
  <si>
    <t xml:space="preserve">     โครงการยกระดับการท่องเที่ยววิถีชุมชนลุ่มน้ำเจ้าพระยา/ป่าสัก</t>
  </si>
  <si>
    <t xml:space="preserve">          กิจกรรมหลักพัฒนาและปรับปรุงสิ่งอำนวยความสะดวกแหล่งท่องเที่ยววิถีชุมชนลุ่มน้ำเจ้าพระยา/ป่าสัก</t>
  </si>
  <si>
    <t xml:space="preserve">            กิจกรรมย่อยขยายช่องจราจรจาก 2 ช่องเป็น 4 ช่องจราจร ทางหลวงหมายเลข 3285 ตอนอินทร์บุรี - หนองสุ่ม ระหว่าง กม. 6 +000 กม. 7+ 200</t>
  </si>
  <si>
    <t xml:space="preserve">          กิจกรรมหลักส่งเสริมการตลาดด้านการท่องเที่ยววิถีชุมชนลุ่มน้ำเจ้าพระยา/ป่าสัก</t>
  </si>
  <si>
    <t xml:space="preserve">             กิจกรรมย่อยมหกรรมท่องเที่ยววิถีชุมชน ยลรุกขมรดกของแผ่นดินวัฒนธรรมท้องถิ่นภาคกลาง</t>
  </si>
  <si>
    <t>สำนักงานวัฒนธรรมจังหวัดพระนครศรีอยุธยา</t>
  </si>
  <si>
    <t xml:space="preserve">             กิจกรรมย่อยส่งเสริมการท่องเที่ยวทางประวัติศาสตร์เตาเผาแม่น้ำน้อย อำเภอบางระจัน จังหวัดสิงห์บุรี</t>
  </si>
  <si>
    <t>สำนักงานการท่องเที่ยวและกีฬาจังหวัดสิงห์บุรี</t>
  </si>
  <si>
    <t xml:space="preserve">             กิจกรรมย่อยส่งเสริมการท่องเที่ยวเมืองโบราณบ้านคูเมือง ตำบลห้วยชัน อำเภออินทร์บุรี จังหวัดสิงห์บุรี </t>
  </si>
  <si>
    <t xml:space="preserve">             กิจกรรมย่อยส่งเสริมการท่องเที่ยวทางประวัติศาสตร์ลำแม่ลา อำเภอบางระจัน จังหวัดสิงห์บุรี </t>
  </si>
  <si>
    <t xml:space="preserve">           กิจกรรมย่อยส่งเสริมการท่องเที่ยววิถีสายน้ำลุ่มน้ำเจ้าพระยา-ป่าสัก</t>
  </si>
  <si>
    <t>สำนักงานการท่องเที่ยวและกีฬาจังหวัดชัยนาท</t>
  </si>
  <si>
    <t xml:space="preserve">           กิจกรรมย่อยส่งเสริมการท่องเที่ยวเชื่อมโยงชาติพันธุ์</t>
  </si>
  <si>
    <t>สำนักงานการท่องเที่ยวและกีฬาจังหวัดสระบุรี</t>
  </si>
  <si>
    <t>ประเด็นการพัฒนาที่ 3 การบริหารจัดการทรัพยากรน้ำลุ่มน้ำเจ้าพระยา/ป่าสักในกลุ่มจังหวัดภาคกลางตอนบน อย่างสมดุลและยั่งยืน</t>
  </si>
  <si>
    <t xml:space="preserve">     โครงการเพิ่มศักยภาพบริหารจัดการน้ำแบบมีส่วนร่วมของกลุ่มจังหวัดภาคกลางตอนบนแบบยั่งยืน</t>
  </si>
  <si>
    <t xml:space="preserve">          กิจกรรมหลักพัฒนาแหล่งน้ำเพื่อรองรับการจัดการน้ำอย่างเป็นระบบ</t>
  </si>
  <si>
    <r>
      <t xml:space="preserve">               </t>
    </r>
    <r>
      <rPr>
        <sz val="16"/>
        <rFont val="TH SarabunPSK"/>
        <family val="2"/>
      </rPr>
      <t>กิจกรรมขุดลอกห้วยขุนแก้วพร้อมก่อสร้างอาคารประกอบ ระยะ 2 
ตำบลกุดจอก อำเภอหนองมะโมง จังหวัดชัยนาท</t>
    </r>
  </si>
  <si>
    <t>โครงการก่อสร้างสำนักงานชลประทานที่ 12</t>
  </si>
  <si>
    <t xml:space="preserve">               กิจกรรมฝายคลองสาหร่ายวังตะเคียน ตำบลวังตะเคียน อำเภอหนองมะโมง จังหวัดชัยนาท</t>
  </si>
  <si>
    <t>โครงการชลประทานชัยนาท</t>
  </si>
  <si>
    <t xml:space="preserve">               กิจกรรมย่อย ปรับปรุงเพิ่มความจุอาคารระบายน้ำล้น เพื่อเพิ่มความจุอ่างซับเหล็ก ตำบลนิคมสร้างตนเอง อำเภอเมืองลพบุรี จังหวัดลพบุรี</t>
  </si>
  <si>
    <t>โครงการชลประทานลพบุรี</t>
  </si>
  <si>
    <t xml:space="preserve">               กิจกรรมย่อยงานเพิ่มประสิทธิภาพการกักเก็บน้ำหนองห้วยไซร 
จำนวน 1 แห่ง ตำบลพักทัน อำเภอบางระจัน จังหวัดสิงห์บุรี</t>
  </si>
  <si>
    <t>โครงการชลประทานสิงห์บุรี</t>
  </si>
  <si>
    <t xml:space="preserve">               กิจกรรมย่อยก่อสร้างสถาณีสูบน้ำด้วยไฟฟ้า ตำบลประศุก ตำบลประศุก อำเภออินทร์บุรี จังหวัดสิงห์บุรี</t>
  </si>
  <si>
    <t xml:space="preserve">              กิจกรรมย่อย ขุดลอกคลองระบายใหญ่แม่น้ำน้อย 2 (ระยะที่ 2) ตำบลห้วยชัน,ทับยา อำเภอเมืองสิงห์บุรี จังหวัดสิงห์บุรี</t>
  </si>
  <si>
    <t xml:space="preserve">      กิจกรรมหลักก่อสร้าง/ปรับปรุงเขื่อนป้องกันตลิ่งพังทลายริมแม่น้ำสายหลัก</t>
  </si>
  <si>
    <t xml:space="preserve">          กิจกรรมย่อยก่อสร้างเขื่อนป้องกันตลิ่งริมแม่น้ำลพบุรี บริเวณวัดต้นสะตือ  
หมู่ที่ 5 ตำบลขยาย อำเภอบางปะหัน จังหวัดพระนครศรีอยุธยา</t>
  </si>
  <si>
    <t>สำนักงานโยธาธิการและ
ผังเมืองจังหวัดพระนครศรีอยุธยา</t>
  </si>
  <si>
    <t xml:space="preserve">           กิจกรรมย่อยก่อสร้างเขื่อนป้องกันตลิ่งริมแม่น้ำน้อยบริเวณชุมชน
โรงเรียนวัดกระแชง หมู่ที่ 2 ตำบลกระแชงอำเภอบางไทร  จังหวัดพระนครศรีอยุธยา</t>
  </si>
  <si>
    <t xml:space="preserve">            กิจกรรมย่อยก่อสร้างเขื่อนป้องกันตลิ่งริมแม่น้ำเจ้าพระยา บริเวณหมู่ที่ 3 ตำบลโรงช้าง อำเภอพรหมบุรี  จังหวัดสิงห์บุรี </t>
  </si>
  <si>
    <t>สำนักงานโยธาธิการและ
ผังเมืองจังหวัดสิงห์บุรี</t>
  </si>
  <si>
    <t>ประเด็นการพัฒนาที่ 4 พัฒนาระบบโครงข่ายคมนาคมโลจิสติกส์ขนส่งมวลชนเพื่อส่งเสริมด้านเศรษฐกิจ</t>
  </si>
  <si>
    <t xml:space="preserve">     โครงการพัฒนาโครงสร้างพื้นฐานระบบโลจิสติกส์ และขนส่งสาธารณะในกลุ่มภาคกลางตอนบน</t>
  </si>
  <si>
    <t xml:space="preserve">          กิจกรรมหลักเชื่อมโยงเส้นทางไปสู่พื้นที่ระเบียงเศรษฐกิจภาคตะวันออก EEC และกลุ่มจังหวัดใกล้เคียงตลอดจนกลุ่มประเทศลุ่มน้ำโขง</t>
  </si>
  <si>
    <t xml:space="preserve">               กิจกรรมย่อยซ่อมสร้างผิวแอสฟัลติกคอนกรีต สาย ลบ. 4182 แยก ทล. 2219 - บ้านตะคร้อ ตำบลโคกเจริญ อำเภอโคกเจริญ จังหวัดลพบุรี ระยะทาง 1.050 กิโลเมตร</t>
  </si>
  <si>
    <t xml:space="preserve">              กิจกรรมย่อย ปรับปรุงถนนสาย อย 4015 แยกทางหลวงหมายเลข 3034- บ้านลำไทร (ตอนที่ 1) อำเภออุทัย อำเภอวังน้อย จังหวัดพระนครศรีอยุธยา ระยะทาง 2.300 กิโลเมตร</t>
  </si>
  <si>
    <t>แขวงทางหลวงชนบทพระนครศรีอยุธยา</t>
  </si>
  <si>
    <t xml:space="preserve">               กิจกรรมย่อยงานเสริมผิวแอสฟัลต์ ทางหลวงหมายเลข 3501 ตอนควบคุม 0100 อ่างทอง-บางหลวงโดด ตอน 1 ระหว่าง กม.0+000-กม.6+000 ระยะทาง 6.000 กิโลเมตร</t>
  </si>
  <si>
    <t xml:space="preserve">          กิจกรรมหลักสร้าง/พัฒนา/ปรับปรุง/ขยาย ช่องทางการจราจร/ผิวการจราจร เชื่อมโยงจังหวัดภายในกลุ่มจังหวัดภาคกลางตอนบนและกลุ่มจังหวัดใกล้เคียงเชื่อมสู่แหล่งท่องเที่ยวและการเกษตร</t>
  </si>
  <si>
    <t xml:space="preserve">              กิจกรรมย่อย ปรับปรุงและขยายช่องทางจราจรจาก 2 เป็น 4 ช่องจราจร ทางหลวงหมายเลข 3048 ตอนควบคุม 0100 ตอน ห้วยบง - ท่าลาน ระหว่าง กม.10+600 ถึง กม. 13+059 ตำบลบ้านยาง ตำบลเริงราง อำเภอเสาไห้ จังหวัดสระบุรี</t>
  </si>
  <si>
    <t xml:space="preserve">     โครงการสนับสนุน/ปรับปรุงสิ่งอำนวยความสะดวก เชื่อมโยงการขนส่งต่อเนื่องหลายรูปแบบสู่การขนส่งที่มีประสิทธิภาพ</t>
  </si>
  <si>
    <t xml:space="preserve">          กิจกรรมหลักสร้าง/พัฒนา/ปรับปรุง และสิ่งอำนวยความสะดวกเพื่อเพิ่มประสิทธิภาพในการคมนาคมและการขนส่งต่อเนื่องหลายรูปแบบเพื่อการเกษตร อุตสาหกรรม และการท่องเที่ยวในกลุ่มจังหวัดภาคกลางตอนบน และเชื่อมโยงกลุ่มจังหวัด</t>
  </si>
  <si>
    <t xml:space="preserve">             กิจกรรมย่อยติดตั้งไฟฟ้าและแสงสว่าง ทางหลวงหมายเลข 3017 ตอนควบคุม 0102 ตอนแยกพัฒนานิคม - วังม่วง ระหว่าง กม. 33+000 - 35+000 ด้านซ้ายทางและขวาทาง ต.พัฒนานิคม อ.พัฒนานิคม จ.ลพบุรี</t>
  </si>
  <si>
    <t xml:space="preserve">               กิจกรรมย่อยติดตั้งไฟฟ้าแสงสว่าง /ป้ายและเครื่องหมายจราจร ในเขตชุมชน, ทางแยก หรือบริเวณเสี่ยงอันตราย สบ. 4047 แยก ทล. 3016 –บ. ท่าลาน ตำบลบ้านกลับ อำเภอหนองโดน จังหวัดสระบุรี</t>
  </si>
  <si>
    <t>แขวงทางหลวงชนบทชัยนาท</t>
  </si>
  <si>
    <t xml:space="preserve">                กิจกรรมย่อยปรับปรุงถนนคันคลองพร้อมลาดยางแอสฟัลติกส์คอนกรีต เชื่อมต่ออุทยานสวรรค์อ่างทอง หนองเจ็ดเส้น - ทับน้ำ ฝั่งขวา ตำบลสายทอง 
อำเภอป่าโมก จังหวัดอ่างทอง</t>
  </si>
  <si>
    <t>โครงการชลประทานอ่างทอง</t>
  </si>
  <si>
    <t xml:space="preserve">                   กิจกรรมย่อยงานติดตั้งอุปกรณ์กันชนตอม่อสะพาน ในสะพานทางหลวงหมายเลข 33 ตำบลนครหลวง อำเภอนครหลวง จังหวัดพระนครศรีอยุธยา</t>
  </si>
  <si>
    <t>ประเด็นการพัฒนาที่ -</t>
  </si>
  <si>
    <t xml:space="preserve">     ค่าใช้จ่ายในการบริหารงานกลุ่มจังหวัดแบบบูรณาการ</t>
  </si>
  <si>
    <t xml:space="preserve">               กิจกรรมย่อยติดตั้งไฟฟ้าแสงสว่าง ถนนสาย ชน 4052 แยก ทล 3185 
(กม 18+ 350)- แยก ทล 340 (ทล 152 + 068) อำเภอเมืองชัยนาท อำเภอหันคา จังหวัดชัยนาท</t>
  </si>
  <si>
    <t xml:space="preserve">                 กิจกรรมย่อยงานติดตั้งราวกันอันตราย บนทางหลวงหมายเลข 3184 ตอนดงคอน - ปากน้ำ ระหว่าง กม.0+024 - กม. 9+708 ปริมาณงาน 9.684 กม. 
ตำบลดงคอน อำเภอสรรคบุรี จังหวัดชัยนาท</t>
  </si>
  <si>
    <t>ที่</t>
  </si>
  <si>
    <t xml:space="preserve"> งบประมาณ
(บาท) </t>
  </si>
  <si>
    <t xml:space="preserve">          กิจกรรมหลักส่งเสริมและเพิ่มประสิทธิภาพผู้เลี้ยงแพะแปลงใหญ่ของกลุ่มจังหวัด
ภาคกลางตอนบน </t>
  </si>
  <si>
    <t xml:space="preserve">          กิจกรรมหลักส่งเสริมและพัฒนาขีดความสามารถผู้ประกอบการ SME 
กลุ่มจังหวัดภาคกลางตอนบน</t>
  </si>
  <si>
    <t xml:space="preserve">              กิจกรรมย่อยที่ 1) จ้างเหมาจัดงาน UP Expo ลุ่มน้ำเจ้าพระยา/ป่าสัก</t>
  </si>
  <si>
    <t>แผนปฏิบัติราชการประจำปีงบประมาณ พ.ศ. 2565 กลุ่มจังหวัดภาคกลางตอนบน</t>
  </si>
  <si>
    <t>งบประมาณ
(บาท)</t>
  </si>
  <si>
    <t xml:space="preserve">              กิจกรรมย่อยที่ 3) การเพิ่มศักยภาพการสร้างมูลค่าจากไร่นาสู่สิ่งแวดล้อม
อย่างยั่งยืนเพื่อสร้างรายได้</t>
  </si>
  <si>
    <t xml:space="preserve">              กิจกรรมย่อยที่ 3) อบรมเชิงปฎิบัติการด้านการตลาดออนไลน์และการสร้าง
Personal branding</t>
  </si>
  <si>
    <t xml:space="preserve">               กิจกรรมย่อย พัฒนาศักยภาพบุคลากรและการบริการด้านการท่องเที่ยว 
New Normal  
               - อบรมผู้ประกอบการด้านการท่องเที่ยวกลุ่มจังหวัดภาคกลางตอนบน
(งปม. 333,300 บาท)
               - อบรมบุคลากรด้านการท่องเที่ยวโดยชุมชน (งปม. 249,900 บาท)
               - อบรมพัฒนาการท่องเที่ยวเชิงประวัติศาสตร์และวัฒนธรรมเชื่อมโยงสายน้ำ
(งปม. 249,900 บาท)
               - พัฒนาศักยภาพเยาวชน "เจ้าบ้านน้อย International camp 
(งปม. 966,900 บาท)</t>
  </si>
  <si>
    <t xml:space="preserve">              กิจกรรมย่อย วางระบบสุขาภิบาล ระบบไฟฟ้าและงานภูมิทัศน์บริเวณโดยรอบ
หมู่อาคารพระประเทียบพระนารายณ์มหาราช ตำบลท่าหิน อำเภอเมืองลพบุรี จังหวัดลพบุรี</t>
  </si>
  <si>
    <t xml:space="preserve">              กิจกรรมย่อย ปรับปรุงผิวจารจร ทางหลวงหมายเลข 3196 ตอนควบคุม 0302 
ตอนท่าแค-โก่งธนู ระหว่าง กม.86+500 - 89+000 ตำบลตะลุง, ตำบลงิ้วราย 
              อำเภอเมืองลพบุรี จังหวัดลพบุรี ระยะทาง 2.500 กิโลเมตร</t>
  </si>
  <si>
    <t xml:space="preserve">              กิจกรรมย่อย ซ่อมสร้างถนนแอสฟัลติกคอนกรีต สาย ลบ. 4003 แยก ทล. 3027
 - วัดพรหมมาสตร์ ตำบลโพธิ์ตรุ อำเภอเมืองลพบุรี จังหวัดลพบุรี</t>
  </si>
  <si>
    <t xml:space="preserve">               กิจกรรมย่อย ซ่อมสร้างถนนแอสฟัลติกคอนกรีต สาย ลบ. 4021 แยก ทล. 3196 
- บ้านอ้อย ตำบลโพธิ์เก้าต้น,ตำบลตะลุง อำเภอเมืองลพบุรี จังหวัดลพบุรี</t>
  </si>
  <si>
    <t xml:space="preserve">              กิจกรรมย่อยปรับปรุงทางหลวงผ่านย่านชุมชน ทางหลวงหมายเลข 309 ตอนควบคุม 0202 ตอนแยกที่ดิน-ไชโยระหว่าง กม.56+756-กม.58+256 ระยะทาง 1.500 
กิโลเมตร</t>
  </si>
  <si>
    <t xml:space="preserve">          กิจกรรมหลักเสริมสร้างความเข้มแข็งเศรษฐกิจฐานรากชุมชน สู่ความมั่นคง
มั่งคั่ง ยั่งยืน</t>
  </si>
  <si>
    <t xml:space="preserve">                กิจกรรมย่อย จ้างเหมาจัดกิจกรรมเทศกาลดนตรีไทยและนาฏศิลป์ประยุกต์
เมืองมรดกโลก
               - เทศกาลโขน  งบป. 4,000,000 บาท
               - มหกรรมนาฎดนตรีเปิดตำนานการแสดงลิเก งปม. 4,000,000 บาท</t>
  </si>
  <si>
    <t>งบประมาณ (บาท)</t>
  </si>
  <si>
    <t>ประเด็นการพัฒนาที่ 1 เพิ่มความสามารถในการผลิตอาหารปลอดภัยยกระดับผู้ประกอบการ SME
ทั้งภาคเกษตรอุตสาหกรรมเพื่อรองรับเศรษฐกิจ 4.0</t>
  </si>
  <si>
    <t xml:space="preserve">          กิจกรรมหลัก เพิ่มศักยภาพกลุ่มวิสาหกิจชุมชน/ผู้ประกอบการแปรรูปสินค้าเกษตรด้วย
          เทคโนโลยีและนวัตกรรมกลุ่มจังหวัดภาคกลางตอนบน</t>
  </si>
  <si>
    <t xml:space="preserve">      โครงการส่งเสริมพัฒนาขีดความสามารถ SME กลุ่มจังหวัดภาคกลางตอนบน </t>
  </si>
  <si>
    <t xml:space="preserve">            กิจกรรมหลักส่งเสริมและพัฒนาขีดความสามารถผู้ประกอบการ SME 
       กลุ่มจังหวัดภาคกลางตอนบน</t>
  </si>
  <si>
    <t xml:space="preserve">      โครงการพัฒนาและเชื่อมโยงแหล่งท่องเที่ยวเชิงประวัติศาสตร์ และศาสนา</t>
  </si>
  <si>
    <t>ประเด็นการพัฒนาที่ 4 พัฒนาระบบโครงข่ายคมนาคมโลจิสติกส์ขนส่งมวลชนเพื่อส่งเสริม
ด้านเศรษฐกิจ</t>
  </si>
  <si>
    <t xml:space="preserve">          กิจกรรมหลักเชื่อมโยงเส้นทางไปสู่พื้นที่ระเบียงเศรษฐกิจภาคตะวันออก EEC 
และกลุ่มจังหวัดใกล้เคียงตลอดจนกลุ่มประเทศลุ่มน้ำโขง</t>
  </si>
  <si>
    <t xml:space="preserve">     โครงการสนับสนุน/ปรับปรุงสิ่งอำนวยความสะดวก เชื่อมโยงการขนส่งต่อเนื่องหลายรูปแบบ
สู่การขนส่งที่มีประสิทธิภาพ</t>
  </si>
  <si>
    <t>ข้อมูล ณ วันที่ 14 ม.ค. 64</t>
  </si>
  <si>
    <t>สำนักงานปศุสัตว์จังหวัด 
6 จังหวัด</t>
  </si>
  <si>
    <t>"จังหวัดอ่างทอง"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</si>
</sst>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8"/>
      <name val="TH SarabunPSK"/>
      <family val="2"/>
    </font>
    <font>
      <sz val="12"/>
      <name val="TH SarabunPSK"/>
      <family val="2"/>
    </font>
    <font>
      <b/>
      <sz val="14"/>
      <color rgb="FFFF0000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8C5"/>
        <bgColor indexed="64"/>
      </patternFill>
    </fill>
    <fill>
      <patternFill patternType="solid">
        <fgColor rgb="FFFFF0D9"/>
        <bgColor indexed="64"/>
      </patternFill>
    </fill>
    <fill>
      <patternFill patternType="solid">
        <fgColor rgb="FFFFF7EB"/>
        <bgColor indexed="64"/>
      </patternFill>
    </fill>
    <fill>
      <patternFill patternType="solid">
        <fgColor rgb="FFC5E8FF"/>
        <bgColor indexed="64"/>
      </patternFill>
    </fill>
    <fill>
      <patternFill patternType="solid">
        <fgColor rgb="FFD9F2FF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Fill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3" fontId="1" fillId="0" borderId="2" xfId="0" applyNumberFormat="1" applyFont="1" applyFill="1" applyBorder="1" applyAlignment="1">
      <alignment vertical="top" wrapText="1"/>
    </xf>
    <xf numFmtId="3" fontId="2" fillId="0" borderId="2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87" fontId="2" fillId="0" borderId="2" xfId="0" applyNumberFormat="1" applyFont="1" applyFill="1" applyBorder="1" applyAlignment="1">
      <alignment vertical="top" wrapText="1"/>
    </xf>
    <xf numFmtId="14" fontId="2" fillId="0" borderId="2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3" fontId="1" fillId="5" borderId="2" xfId="0" applyNumberFormat="1" applyFont="1" applyFill="1" applyBorder="1" applyAlignment="1">
      <alignment vertical="top" wrapText="1"/>
    </xf>
    <xf numFmtId="0" fontId="2" fillId="6" borderId="2" xfId="0" applyFont="1" applyFill="1" applyBorder="1" applyAlignment="1">
      <alignment vertical="top" wrapText="1"/>
    </xf>
    <xf numFmtId="3" fontId="1" fillId="7" borderId="2" xfId="0" applyNumberFormat="1" applyFont="1" applyFill="1" applyBorder="1" applyAlignment="1">
      <alignment vertical="top" wrapText="1"/>
    </xf>
    <xf numFmtId="0" fontId="2" fillId="7" borderId="2" xfId="0" applyFont="1" applyFill="1" applyBorder="1" applyAlignment="1">
      <alignment vertical="top" wrapText="1"/>
    </xf>
    <xf numFmtId="0" fontId="2" fillId="8" borderId="2" xfId="0" applyFont="1" applyFill="1" applyBorder="1" applyAlignment="1">
      <alignment vertical="top" wrapText="1"/>
    </xf>
    <xf numFmtId="3" fontId="1" fillId="8" borderId="2" xfId="0" applyNumberFormat="1" applyFont="1" applyFill="1" applyBorder="1" applyAlignment="1">
      <alignment vertical="top" wrapText="1"/>
    </xf>
    <xf numFmtId="3" fontId="1" fillId="6" borderId="2" xfId="0" applyNumberFormat="1" applyFont="1" applyFill="1" applyBorder="1" applyAlignment="1">
      <alignment vertical="top" wrapText="1"/>
    </xf>
    <xf numFmtId="3" fontId="1" fillId="3" borderId="2" xfId="0" applyNumberFormat="1" applyFont="1" applyFill="1" applyBorder="1" applyAlignment="1">
      <alignment vertical="top" wrapText="1"/>
    </xf>
    <xf numFmtId="3" fontId="1" fillId="4" borderId="2" xfId="0" applyNumberFormat="1" applyFont="1" applyFill="1" applyBorder="1" applyAlignment="1">
      <alignment vertical="top" wrapText="1"/>
    </xf>
    <xf numFmtId="0" fontId="2" fillId="9" borderId="2" xfId="0" applyFont="1" applyFill="1" applyBorder="1" applyAlignment="1">
      <alignment vertical="top" wrapText="1"/>
    </xf>
    <xf numFmtId="0" fontId="2" fillId="10" borderId="2" xfId="0" applyFont="1" applyFill="1" applyBorder="1" applyAlignment="1">
      <alignment vertical="top" wrapText="1"/>
    </xf>
    <xf numFmtId="0" fontId="1" fillId="11" borderId="2" xfId="0" applyFont="1" applyFill="1" applyBorder="1" applyAlignment="1">
      <alignment horizontal="center" vertical="top"/>
    </xf>
    <xf numFmtId="3" fontId="1" fillId="11" borderId="2" xfId="0" applyNumberFormat="1" applyFont="1" applyFill="1" applyBorder="1" applyAlignment="1">
      <alignment vertical="top"/>
    </xf>
    <xf numFmtId="3" fontId="1" fillId="9" borderId="2" xfId="0" applyNumberFormat="1" applyFont="1" applyFill="1" applyBorder="1" applyAlignment="1">
      <alignment vertical="top" wrapText="1"/>
    </xf>
    <xf numFmtId="3" fontId="1" fillId="10" borderId="2" xfId="0" applyNumberFormat="1" applyFont="1" applyFill="1" applyBorder="1" applyAlignment="1">
      <alignment vertical="top" wrapText="1"/>
    </xf>
    <xf numFmtId="3" fontId="1" fillId="12" borderId="2" xfId="0" applyNumberFormat="1" applyFont="1" applyFill="1" applyBorder="1" applyAlignment="1">
      <alignment vertical="top" wrapText="1"/>
    </xf>
    <xf numFmtId="0" fontId="2" fillId="12" borderId="2" xfId="0" applyFont="1" applyFill="1" applyBorder="1" applyAlignment="1">
      <alignment vertical="top" wrapText="1"/>
    </xf>
    <xf numFmtId="0" fontId="6" fillId="0" borderId="0" xfId="0" applyFont="1" applyFill="1" applyAlignment="1">
      <alignment horizontal="right" vertical="top" wrapText="1"/>
    </xf>
    <xf numFmtId="0" fontId="1" fillId="11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top" wrapText="1"/>
    </xf>
    <xf numFmtId="0" fontId="1" fillId="7" borderId="5" xfId="0" applyFont="1" applyFill="1" applyBorder="1" applyAlignment="1">
      <alignment horizontal="left" vertical="top" wrapText="1"/>
    </xf>
    <xf numFmtId="0" fontId="1" fillId="8" borderId="4" xfId="0" applyFont="1" applyFill="1" applyBorder="1" applyAlignment="1">
      <alignment horizontal="left" vertical="top" wrapText="1"/>
    </xf>
    <xf numFmtId="0" fontId="1" fillId="8" borderId="5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left" vertical="top" wrapText="1"/>
    </xf>
    <xf numFmtId="0" fontId="1" fillId="6" borderId="5" xfId="0" applyFont="1" applyFill="1" applyBorder="1" applyAlignment="1">
      <alignment horizontal="left" vertical="top" wrapText="1"/>
    </xf>
    <xf numFmtId="0" fontId="1" fillId="7" borderId="4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center" vertical="top" wrapText="1"/>
    </xf>
    <xf numFmtId="0" fontId="1" fillId="10" borderId="4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vertical="top" wrapText="1"/>
    </xf>
    <xf numFmtId="0" fontId="1" fillId="12" borderId="4" xfId="0" applyFont="1" applyFill="1" applyBorder="1" applyAlignment="1">
      <alignment horizontal="left" vertical="top" wrapText="1"/>
    </xf>
    <xf numFmtId="0" fontId="1" fillId="12" borderId="5" xfId="0" applyFont="1" applyFill="1" applyBorder="1" applyAlignment="1">
      <alignment horizontal="left" vertical="top" wrapText="1"/>
    </xf>
    <xf numFmtId="0" fontId="1" fillId="11" borderId="6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left" vertical="top" wrapText="1"/>
    </xf>
    <xf numFmtId="0" fontId="1" fillId="9" borderId="5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D9"/>
      <color rgb="FFEBF7FF"/>
      <color rgb="FFD9F2FF"/>
      <color rgb="FFC5E8FF"/>
      <color rgb="FFF1E2D3"/>
      <color rgb="FFC5F0FF"/>
      <color rgb="FFFFC5C5"/>
      <color rgb="FFFFF7EB"/>
      <color rgb="FFFFF0D9"/>
      <color rgb="FFFFE8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view="pageBreakPreview" topLeftCell="A85" zoomScale="120" zoomScaleNormal="100" zoomScaleSheetLayoutView="120" workbookViewId="0">
      <selection activeCell="B77" sqref="B77"/>
    </sheetView>
  </sheetViews>
  <sheetFormatPr defaultRowHeight="21" x14ac:dyDescent="0.2"/>
  <cols>
    <col min="1" max="1" width="4.25" style="13" customWidth="1"/>
    <col min="2" max="2" width="67.25" style="1" customWidth="1"/>
    <col min="3" max="3" width="13.5" style="1" customWidth="1"/>
    <col min="4" max="4" width="0.125" style="1" customWidth="1"/>
    <col min="5" max="5" width="24.25" style="1" bestFit="1" customWidth="1"/>
    <col min="6" max="253" width="9" style="1"/>
    <col min="254" max="254" width="63.75" style="1" bestFit="1" customWidth="1"/>
    <col min="255" max="255" width="24.25" style="1" bestFit="1" customWidth="1"/>
    <col min="256" max="256" width="13.5" style="1" customWidth="1"/>
    <col min="257" max="257" width="0.125" style="1" customWidth="1"/>
    <col min="258" max="258" width="13.875" style="1" customWidth="1"/>
    <col min="259" max="259" width="12.875" style="1" customWidth="1"/>
    <col min="260" max="260" width="14" style="1" bestFit="1" customWidth="1"/>
    <col min="261" max="509" width="9" style="1"/>
    <col min="510" max="510" width="63.75" style="1" bestFit="1" customWidth="1"/>
    <col min="511" max="511" width="24.25" style="1" bestFit="1" customWidth="1"/>
    <col min="512" max="512" width="13.5" style="1" customWidth="1"/>
    <col min="513" max="513" width="0.125" style="1" customWidth="1"/>
    <col min="514" max="514" width="13.875" style="1" customWidth="1"/>
    <col min="515" max="515" width="12.875" style="1" customWidth="1"/>
    <col min="516" max="516" width="14" style="1" bestFit="1" customWidth="1"/>
    <col min="517" max="765" width="9" style="1"/>
    <col min="766" max="766" width="63.75" style="1" bestFit="1" customWidth="1"/>
    <col min="767" max="767" width="24.25" style="1" bestFit="1" customWidth="1"/>
    <col min="768" max="768" width="13.5" style="1" customWidth="1"/>
    <col min="769" max="769" width="0.125" style="1" customWidth="1"/>
    <col min="770" max="770" width="13.875" style="1" customWidth="1"/>
    <col min="771" max="771" width="12.875" style="1" customWidth="1"/>
    <col min="772" max="772" width="14" style="1" bestFit="1" customWidth="1"/>
    <col min="773" max="1021" width="9" style="1"/>
    <col min="1022" max="1022" width="63.75" style="1" bestFit="1" customWidth="1"/>
    <col min="1023" max="1023" width="24.25" style="1" bestFit="1" customWidth="1"/>
    <col min="1024" max="1024" width="13.5" style="1" customWidth="1"/>
    <col min="1025" max="1025" width="0.125" style="1" customWidth="1"/>
    <col min="1026" max="1026" width="13.875" style="1" customWidth="1"/>
    <col min="1027" max="1027" width="12.875" style="1" customWidth="1"/>
    <col min="1028" max="1028" width="14" style="1" bestFit="1" customWidth="1"/>
    <col min="1029" max="1277" width="9" style="1"/>
    <col min="1278" max="1278" width="63.75" style="1" bestFit="1" customWidth="1"/>
    <col min="1279" max="1279" width="24.25" style="1" bestFit="1" customWidth="1"/>
    <col min="1280" max="1280" width="13.5" style="1" customWidth="1"/>
    <col min="1281" max="1281" width="0.125" style="1" customWidth="1"/>
    <col min="1282" max="1282" width="13.875" style="1" customWidth="1"/>
    <col min="1283" max="1283" width="12.875" style="1" customWidth="1"/>
    <col min="1284" max="1284" width="14" style="1" bestFit="1" customWidth="1"/>
    <col min="1285" max="1533" width="9" style="1"/>
    <col min="1534" max="1534" width="63.75" style="1" bestFit="1" customWidth="1"/>
    <col min="1535" max="1535" width="24.25" style="1" bestFit="1" customWidth="1"/>
    <col min="1536" max="1536" width="13.5" style="1" customWidth="1"/>
    <col min="1537" max="1537" width="0.125" style="1" customWidth="1"/>
    <col min="1538" max="1538" width="13.875" style="1" customWidth="1"/>
    <col min="1539" max="1539" width="12.875" style="1" customWidth="1"/>
    <col min="1540" max="1540" width="14" style="1" bestFit="1" customWidth="1"/>
    <col min="1541" max="1789" width="9" style="1"/>
    <col min="1790" max="1790" width="63.75" style="1" bestFit="1" customWidth="1"/>
    <col min="1791" max="1791" width="24.25" style="1" bestFit="1" customWidth="1"/>
    <col min="1792" max="1792" width="13.5" style="1" customWidth="1"/>
    <col min="1793" max="1793" width="0.125" style="1" customWidth="1"/>
    <col min="1794" max="1794" width="13.875" style="1" customWidth="1"/>
    <col min="1795" max="1795" width="12.875" style="1" customWidth="1"/>
    <col min="1796" max="1796" width="14" style="1" bestFit="1" customWidth="1"/>
    <col min="1797" max="2045" width="9" style="1"/>
    <col min="2046" max="2046" width="63.75" style="1" bestFit="1" customWidth="1"/>
    <col min="2047" max="2047" width="24.25" style="1" bestFit="1" customWidth="1"/>
    <col min="2048" max="2048" width="13.5" style="1" customWidth="1"/>
    <col min="2049" max="2049" width="0.125" style="1" customWidth="1"/>
    <col min="2050" max="2050" width="13.875" style="1" customWidth="1"/>
    <col min="2051" max="2051" width="12.875" style="1" customWidth="1"/>
    <col min="2052" max="2052" width="14" style="1" bestFit="1" customWidth="1"/>
    <col min="2053" max="2301" width="9" style="1"/>
    <col min="2302" max="2302" width="63.75" style="1" bestFit="1" customWidth="1"/>
    <col min="2303" max="2303" width="24.25" style="1" bestFit="1" customWidth="1"/>
    <col min="2304" max="2304" width="13.5" style="1" customWidth="1"/>
    <col min="2305" max="2305" width="0.125" style="1" customWidth="1"/>
    <col min="2306" max="2306" width="13.875" style="1" customWidth="1"/>
    <col min="2307" max="2307" width="12.875" style="1" customWidth="1"/>
    <col min="2308" max="2308" width="14" style="1" bestFit="1" customWidth="1"/>
    <col min="2309" max="2557" width="9" style="1"/>
    <col min="2558" max="2558" width="63.75" style="1" bestFit="1" customWidth="1"/>
    <col min="2559" max="2559" width="24.25" style="1" bestFit="1" customWidth="1"/>
    <col min="2560" max="2560" width="13.5" style="1" customWidth="1"/>
    <col min="2561" max="2561" width="0.125" style="1" customWidth="1"/>
    <col min="2562" max="2562" width="13.875" style="1" customWidth="1"/>
    <col min="2563" max="2563" width="12.875" style="1" customWidth="1"/>
    <col min="2564" max="2564" width="14" style="1" bestFit="1" customWidth="1"/>
    <col min="2565" max="2813" width="9" style="1"/>
    <col min="2814" max="2814" width="63.75" style="1" bestFit="1" customWidth="1"/>
    <col min="2815" max="2815" width="24.25" style="1" bestFit="1" customWidth="1"/>
    <col min="2816" max="2816" width="13.5" style="1" customWidth="1"/>
    <col min="2817" max="2817" width="0.125" style="1" customWidth="1"/>
    <col min="2818" max="2818" width="13.875" style="1" customWidth="1"/>
    <col min="2819" max="2819" width="12.875" style="1" customWidth="1"/>
    <col min="2820" max="2820" width="14" style="1" bestFit="1" customWidth="1"/>
    <col min="2821" max="3069" width="9" style="1"/>
    <col min="3070" max="3070" width="63.75" style="1" bestFit="1" customWidth="1"/>
    <col min="3071" max="3071" width="24.25" style="1" bestFit="1" customWidth="1"/>
    <col min="3072" max="3072" width="13.5" style="1" customWidth="1"/>
    <col min="3073" max="3073" width="0.125" style="1" customWidth="1"/>
    <col min="3074" max="3074" width="13.875" style="1" customWidth="1"/>
    <col min="3075" max="3075" width="12.875" style="1" customWidth="1"/>
    <col min="3076" max="3076" width="14" style="1" bestFit="1" customWidth="1"/>
    <col min="3077" max="3325" width="9" style="1"/>
    <col min="3326" max="3326" width="63.75" style="1" bestFit="1" customWidth="1"/>
    <col min="3327" max="3327" width="24.25" style="1" bestFit="1" customWidth="1"/>
    <col min="3328" max="3328" width="13.5" style="1" customWidth="1"/>
    <col min="3329" max="3329" width="0.125" style="1" customWidth="1"/>
    <col min="3330" max="3330" width="13.875" style="1" customWidth="1"/>
    <col min="3331" max="3331" width="12.875" style="1" customWidth="1"/>
    <col min="3332" max="3332" width="14" style="1" bestFit="1" customWidth="1"/>
    <col min="3333" max="3581" width="9" style="1"/>
    <col min="3582" max="3582" width="63.75" style="1" bestFit="1" customWidth="1"/>
    <col min="3583" max="3583" width="24.25" style="1" bestFit="1" customWidth="1"/>
    <col min="3584" max="3584" width="13.5" style="1" customWidth="1"/>
    <col min="3585" max="3585" width="0.125" style="1" customWidth="1"/>
    <col min="3586" max="3586" width="13.875" style="1" customWidth="1"/>
    <col min="3587" max="3587" width="12.875" style="1" customWidth="1"/>
    <col min="3588" max="3588" width="14" style="1" bestFit="1" customWidth="1"/>
    <col min="3589" max="3837" width="9" style="1"/>
    <col min="3838" max="3838" width="63.75" style="1" bestFit="1" customWidth="1"/>
    <col min="3839" max="3839" width="24.25" style="1" bestFit="1" customWidth="1"/>
    <col min="3840" max="3840" width="13.5" style="1" customWidth="1"/>
    <col min="3841" max="3841" width="0.125" style="1" customWidth="1"/>
    <col min="3842" max="3842" width="13.875" style="1" customWidth="1"/>
    <col min="3843" max="3843" width="12.875" style="1" customWidth="1"/>
    <col min="3844" max="3844" width="14" style="1" bestFit="1" customWidth="1"/>
    <col min="3845" max="4093" width="9" style="1"/>
    <col min="4094" max="4094" width="63.75" style="1" bestFit="1" customWidth="1"/>
    <col min="4095" max="4095" width="24.25" style="1" bestFit="1" customWidth="1"/>
    <col min="4096" max="4096" width="13.5" style="1" customWidth="1"/>
    <col min="4097" max="4097" width="0.125" style="1" customWidth="1"/>
    <col min="4098" max="4098" width="13.875" style="1" customWidth="1"/>
    <col min="4099" max="4099" width="12.875" style="1" customWidth="1"/>
    <col min="4100" max="4100" width="14" style="1" bestFit="1" customWidth="1"/>
    <col min="4101" max="4349" width="9" style="1"/>
    <col min="4350" max="4350" width="63.75" style="1" bestFit="1" customWidth="1"/>
    <col min="4351" max="4351" width="24.25" style="1" bestFit="1" customWidth="1"/>
    <col min="4352" max="4352" width="13.5" style="1" customWidth="1"/>
    <col min="4353" max="4353" width="0.125" style="1" customWidth="1"/>
    <col min="4354" max="4354" width="13.875" style="1" customWidth="1"/>
    <col min="4355" max="4355" width="12.875" style="1" customWidth="1"/>
    <col min="4356" max="4356" width="14" style="1" bestFit="1" customWidth="1"/>
    <col min="4357" max="4605" width="9" style="1"/>
    <col min="4606" max="4606" width="63.75" style="1" bestFit="1" customWidth="1"/>
    <col min="4607" max="4607" width="24.25" style="1" bestFit="1" customWidth="1"/>
    <col min="4608" max="4608" width="13.5" style="1" customWidth="1"/>
    <col min="4609" max="4609" width="0.125" style="1" customWidth="1"/>
    <col min="4610" max="4610" width="13.875" style="1" customWidth="1"/>
    <col min="4611" max="4611" width="12.875" style="1" customWidth="1"/>
    <col min="4612" max="4612" width="14" style="1" bestFit="1" customWidth="1"/>
    <col min="4613" max="4861" width="9" style="1"/>
    <col min="4862" max="4862" width="63.75" style="1" bestFit="1" customWidth="1"/>
    <col min="4863" max="4863" width="24.25" style="1" bestFit="1" customWidth="1"/>
    <col min="4864" max="4864" width="13.5" style="1" customWidth="1"/>
    <col min="4865" max="4865" width="0.125" style="1" customWidth="1"/>
    <col min="4866" max="4866" width="13.875" style="1" customWidth="1"/>
    <col min="4867" max="4867" width="12.875" style="1" customWidth="1"/>
    <col min="4868" max="4868" width="14" style="1" bestFit="1" customWidth="1"/>
    <col min="4869" max="5117" width="9" style="1"/>
    <col min="5118" max="5118" width="63.75" style="1" bestFit="1" customWidth="1"/>
    <col min="5119" max="5119" width="24.25" style="1" bestFit="1" customWidth="1"/>
    <col min="5120" max="5120" width="13.5" style="1" customWidth="1"/>
    <col min="5121" max="5121" width="0.125" style="1" customWidth="1"/>
    <col min="5122" max="5122" width="13.875" style="1" customWidth="1"/>
    <col min="5123" max="5123" width="12.875" style="1" customWidth="1"/>
    <col min="5124" max="5124" width="14" style="1" bestFit="1" customWidth="1"/>
    <col min="5125" max="5373" width="9" style="1"/>
    <col min="5374" max="5374" width="63.75" style="1" bestFit="1" customWidth="1"/>
    <col min="5375" max="5375" width="24.25" style="1" bestFit="1" customWidth="1"/>
    <col min="5376" max="5376" width="13.5" style="1" customWidth="1"/>
    <col min="5377" max="5377" width="0.125" style="1" customWidth="1"/>
    <col min="5378" max="5378" width="13.875" style="1" customWidth="1"/>
    <col min="5379" max="5379" width="12.875" style="1" customWidth="1"/>
    <col min="5380" max="5380" width="14" style="1" bestFit="1" customWidth="1"/>
    <col min="5381" max="5629" width="9" style="1"/>
    <col min="5630" max="5630" width="63.75" style="1" bestFit="1" customWidth="1"/>
    <col min="5631" max="5631" width="24.25" style="1" bestFit="1" customWidth="1"/>
    <col min="5632" max="5632" width="13.5" style="1" customWidth="1"/>
    <col min="5633" max="5633" width="0.125" style="1" customWidth="1"/>
    <col min="5634" max="5634" width="13.875" style="1" customWidth="1"/>
    <col min="5635" max="5635" width="12.875" style="1" customWidth="1"/>
    <col min="5636" max="5636" width="14" style="1" bestFit="1" customWidth="1"/>
    <col min="5637" max="5885" width="9" style="1"/>
    <col min="5886" max="5886" width="63.75" style="1" bestFit="1" customWidth="1"/>
    <col min="5887" max="5887" width="24.25" style="1" bestFit="1" customWidth="1"/>
    <col min="5888" max="5888" width="13.5" style="1" customWidth="1"/>
    <col min="5889" max="5889" width="0.125" style="1" customWidth="1"/>
    <col min="5890" max="5890" width="13.875" style="1" customWidth="1"/>
    <col min="5891" max="5891" width="12.875" style="1" customWidth="1"/>
    <col min="5892" max="5892" width="14" style="1" bestFit="1" customWidth="1"/>
    <col min="5893" max="6141" width="9" style="1"/>
    <col min="6142" max="6142" width="63.75" style="1" bestFit="1" customWidth="1"/>
    <col min="6143" max="6143" width="24.25" style="1" bestFit="1" customWidth="1"/>
    <col min="6144" max="6144" width="13.5" style="1" customWidth="1"/>
    <col min="6145" max="6145" width="0.125" style="1" customWidth="1"/>
    <col min="6146" max="6146" width="13.875" style="1" customWidth="1"/>
    <col min="6147" max="6147" width="12.875" style="1" customWidth="1"/>
    <col min="6148" max="6148" width="14" style="1" bestFit="1" customWidth="1"/>
    <col min="6149" max="6397" width="9" style="1"/>
    <col min="6398" max="6398" width="63.75" style="1" bestFit="1" customWidth="1"/>
    <col min="6399" max="6399" width="24.25" style="1" bestFit="1" customWidth="1"/>
    <col min="6400" max="6400" width="13.5" style="1" customWidth="1"/>
    <col min="6401" max="6401" width="0.125" style="1" customWidth="1"/>
    <col min="6402" max="6402" width="13.875" style="1" customWidth="1"/>
    <col min="6403" max="6403" width="12.875" style="1" customWidth="1"/>
    <col min="6404" max="6404" width="14" style="1" bestFit="1" customWidth="1"/>
    <col min="6405" max="6653" width="9" style="1"/>
    <col min="6654" max="6654" width="63.75" style="1" bestFit="1" customWidth="1"/>
    <col min="6655" max="6655" width="24.25" style="1" bestFit="1" customWidth="1"/>
    <col min="6656" max="6656" width="13.5" style="1" customWidth="1"/>
    <col min="6657" max="6657" width="0.125" style="1" customWidth="1"/>
    <col min="6658" max="6658" width="13.875" style="1" customWidth="1"/>
    <col min="6659" max="6659" width="12.875" style="1" customWidth="1"/>
    <col min="6660" max="6660" width="14" style="1" bestFit="1" customWidth="1"/>
    <col min="6661" max="6909" width="9" style="1"/>
    <col min="6910" max="6910" width="63.75" style="1" bestFit="1" customWidth="1"/>
    <col min="6911" max="6911" width="24.25" style="1" bestFit="1" customWidth="1"/>
    <col min="6912" max="6912" width="13.5" style="1" customWidth="1"/>
    <col min="6913" max="6913" width="0.125" style="1" customWidth="1"/>
    <col min="6914" max="6914" width="13.875" style="1" customWidth="1"/>
    <col min="6915" max="6915" width="12.875" style="1" customWidth="1"/>
    <col min="6916" max="6916" width="14" style="1" bestFit="1" customWidth="1"/>
    <col min="6917" max="7165" width="9" style="1"/>
    <col min="7166" max="7166" width="63.75" style="1" bestFit="1" customWidth="1"/>
    <col min="7167" max="7167" width="24.25" style="1" bestFit="1" customWidth="1"/>
    <col min="7168" max="7168" width="13.5" style="1" customWidth="1"/>
    <col min="7169" max="7169" width="0.125" style="1" customWidth="1"/>
    <col min="7170" max="7170" width="13.875" style="1" customWidth="1"/>
    <col min="7171" max="7171" width="12.875" style="1" customWidth="1"/>
    <col min="7172" max="7172" width="14" style="1" bestFit="1" customWidth="1"/>
    <col min="7173" max="7421" width="9" style="1"/>
    <col min="7422" max="7422" width="63.75" style="1" bestFit="1" customWidth="1"/>
    <col min="7423" max="7423" width="24.25" style="1" bestFit="1" customWidth="1"/>
    <col min="7424" max="7424" width="13.5" style="1" customWidth="1"/>
    <col min="7425" max="7425" width="0.125" style="1" customWidth="1"/>
    <col min="7426" max="7426" width="13.875" style="1" customWidth="1"/>
    <col min="7427" max="7427" width="12.875" style="1" customWidth="1"/>
    <col min="7428" max="7428" width="14" style="1" bestFit="1" customWidth="1"/>
    <col min="7429" max="7677" width="9" style="1"/>
    <col min="7678" max="7678" width="63.75" style="1" bestFit="1" customWidth="1"/>
    <col min="7679" max="7679" width="24.25" style="1" bestFit="1" customWidth="1"/>
    <col min="7680" max="7680" width="13.5" style="1" customWidth="1"/>
    <col min="7681" max="7681" width="0.125" style="1" customWidth="1"/>
    <col min="7682" max="7682" width="13.875" style="1" customWidth="1"/>
    <col min="7683" max="7683" width="12.875" style="1" customWidth="1"/>
    <col min="7684" max="7684" width="14" style="1" bestFit="1" customWidth="1"/>
    <col min="7685" max="7933" width="9" style="1"/>
    <col min="7934" max="7934" width="63.75" style="1" bestFit="1" customWidth="1"/>
    <col min="7935" max="7935" width="24.25" style="1" bestFit="1" customWidth="1"/>
    <col min="7936" max="7936" width="13.5" style="1" customWidth="1"/>
    <col min="7937" max="7937" width="0.125" style="1" customWidth="1"/>
    <col min="7938" max="7938" width="13.875" style="1" customWidth="1"/>
    <col min="7939" max="7939" width="12.875" style="1" customWidth="1"/>
    <col min="7940" max="7940" width="14" style="1" bestFit="1" customWidth="1"/>
    <col min="7941" max="8189" width="9" style="1"/>
    <col min="8190" max="8190" width="63.75" style="1" bestFit="1" customWidth="1"/>
    <col min="8191" max="8191" width="24.25" style="1" bestFit="1" customWidth="1"/>
    <col min="8192" max="8192" width="13.5" style="1" customWidth="1"/>
    <col min="8193" max="8193" width="0.125" style="1" customWidth="1"/>
    <col min="8194" max="8194" width="13.875" style="1" customWidth="1"/>
    <col min="8195" max="8195" width="12.875" style="1" customWidth="1"/>
    <col min="8196" max="8196" width="14" style="1" bestFit="1" customWidth="1"/>
    <col min="8197" max="8445" width="9" style="1"/>
    <col min="8446" max="8446" width="63.75" style="1" bestFit="1" customWidth="1"/>
    <col min="8447" max="8447" width="24.25" style="1" bestFit="1" customWidth="1"/>
    <col min="8448" max="8448" width="13.5" style="1" customWidth="1"/>
    <col min="8449" max="8449" width="0.125" style="1" customWidth="1"/>
    <col min="8450" max="8450" width="13.875" style="1" customWidth="1"/>
    <col min="8451" max="8451" width="12.875" style="1" customWidth="1"/>
    <col min="8452" max="8452" width="14" style="1" bestFit="1" customWidth="1"/>
    <col min="8453" max="8701" width="9" style="1"/>
    <col min="8702" max="8702" width="63.75" style="1" bestFit="1" customWidth="1"/>
    <col min="8703" max="8703" width="24.25" style="1" bestFit="1" customWidth="1"/>
    <col min="8704" max="8704" width="13.5" style="1" customWidth="1"/>
    <col min="8705" max="8705" width="0.125" style="1" customWidth="1"/>
    <col min="8706" max="8706" width="13.875" style="1" customWidth="1"/>
    <col min="8707" max="8707" width="12.875" style="1" customWidth="1"/>
    <col min="8708" max="8708" width="14" style="1" bestFit="1" customWidth="1"/>
    <col min="8709" max="8957" width="9" style="1"/>
    <col min="8958" max="8958" width="63.75" style="1" bestFit="1" customWidth="1"/>
    <col min="8959" max="8959" width="24.25" style="1" bestFit="1" customWidth="1"/>
    <col min="8960" max="8960" width="13.5" style="1" customWidth="1"/>
    <col min="8961" max="8961" width="0.125" style="1" customWidth="1"/>
    <col min="8962" max="8962" width="13.875" style="1" customWidth="1"/>
    <col min="8963" max="8963" width="12.875" style="1" customWidth="1"/>
    <col min="8964" max="8964" width="14" style="1" bestFit="1" customWidth="1"/>
    <col min="8965" max="9213" width="9" style="1"/>
    <col min="9214" max="9214" width="63.75" style="1" bestFit="1" customWidth="1"/>
    <col min="9215" max="9215" width="24.25" style="1" bestFit="1" customWidth="1"/>
    <col min="9216" max="9216" width="13.5" style="1" customWidth="1"/>
    <col min="9217" max="9217" width="0.125" style="1" customWidth="1"/>
    <col min="9218" max="9218" width="13.875" style="1" customWidth="1"/>
    <col min="9219" max="9219" width="12.875" style="1" customWidth="1"/>
    <col min="9220" max="9220" width="14" style="1" bestFit="1" customWidth="1"/>
    <col min="9221" max="9469" width="9" style="1"/>
    <col min="9470" max="9470" width="63.75" style="1" bestFit="1" customWidth="1"/>
    <col min="9471" max="9471" width="24.25" style="1" bestFit="1" customWidth="1"/>
    <col min="9472" max="9472" width="13.5" style="1" customWidth="1"/>
    <col min="9473" max="9473" width="0.125" style="1" customWidth="1"/>
    <col min="9474" max="9474" width="13.875" style="1" customWidth="1"/>
    <col min="9475" max="9475" width="12.875" style="1" customWidth="1"/>
    <col min="9476" max="9476" width="14" style="1" bestFit="1" customWidth="1"/>
    <col min="9477" max="9725" width="9" style="1"/>
    <col min="9726" max="9726" width="63.75" style="1" bestFit="1" customWidth="1"/>
    <col min="9727" max="9727" width="24.25" style="1" bestFit="1" customWidth="1"/>
    <col min="9728" max="9728" width="13.5" style="1" customWidth="1"/>
    <col min="9729" max="9729" width="0.125" style="1" customWidth="1"/>
    <col min="9730" max="9730" width="13.875" style="1" customWidth="1"/>
    <col min="9731" max="9731" width="12.875" style="1" customWidth="1"/>
    <col min="9732" max="9732" width="14" style="1" bestFit="1" customWidth="1"/>
    <col min="9733" max="9981" width="9" style="1"/>
    <col min="9982" max="9982" width="63.75" style="1" bestFit="1" customWidth="1"/>
    <col min="9983" max="9983" width="24.25" style="1" bestFit="1" customWidth="1"/>
    <col min="9984" max="9984" width="13.5" style="1" customWidth="1"/>
    <col min="9985" max="9985" width="0.125" style="1" customWidth="1"/>
    <col min="9986" max="9986" width="13.875" style="1" customWidth="1"/>
    <col min="9987" max="9987" width="12.875" style="1" customWidth="1"/>
    <col min="9988" max="9988" width="14" style="1" bestFit="1" customWidth="1"/>
    <col min="9989" max="10237" width="9" style="1"/>
    <col min="10238" max="10238" width="63.75" style="1" bestFit="1" customWidth="1"/>
    <col min="10239" max="10239" width="24.25" style="1" bestFit="1" customWidth="1"/>
    <col min="10240" max="10240" width="13.5" style="1" customWidth="1"/>
    <col min="10241" max="10241" width="0.125" style="1" customWidth="1"/>
    <col min="10242" max="10242" width="13.875" style="1" customWidth="1"/>
    <col min="10243" max="10243" width="12.875" style="1" customWidth="1"/>
    <col min="10244" max="10244" width="14" style="1" bestFit="1" customWidth="1"/>
    <col min="10245" max="10493" width="9" style="1"/>
    <col min="10494" max="10494" width="63.75" style="1" bestFit="1" customWidth="1"/>
    <col min="10495" max="10495" width="24.25" style="1" bestFit="1" customWidth="1"/>
    <col min="10496" max="10496" width="13.5" style="1" customWidth="1"/>
    <col min="10497" max="10497" width="0.125" style="1" customWidth="1"/>
    <col min="10498" max="10498" width="13.875" style="1" customWidth="1"/>
    <col min="10499" max="10499" width="12.875" style="1" customWidth="1"/>
    <col min="10500" max="10500" width="14" style="1" bestFit="1" customWidth="1"/>
    <col min="10501" max="10749" width="9" style="1"/>
    <col min="10750" max="10750" width="63.75" style="1" bestFit="1" customWidth="1"/>
    <col min="10751" max="10751" width="24.25" style="1" bestFit="1" customWidth="1"/>
    <col min="10752" max="10752" width="13.5" style="1" customWidth="1"/>
    <col min="10753" max="10753" width="0.125" style="1" customWidth="1"/>
    <col min="10754" max="10754" width="13.875" style="1" customWidth="1"/>
    <col min="10755" max="10755" width="12.875" style="1" customWidth="1"/>
    <col min="10756" max="10756" width="14" style="1" bestFit="1" customWidth="1"/>
    <col min="10757" max="11005" width="9" style="1"/>
    <col min="11006" max="11006" width="63.75" style="1" bestFit="1" customWidth="1"/>
    <col min="11007" max="11007" width="24.25" style="1" bestFit="1" customWidth="1"/>
    <col min="11008" max="11008" width="13.5" style="1" customWidth="1"/>
    <col min="11009" max="11009" width="0.125" style="1" customWidth="1"/>
    <col min="11010" max="11010" width="13.875" style="1" customWidth="1"/>
    <col min="11011" max="11011" width="12.875" style="1" customWidth="1"/>
    <col min="11012" max="11012" width="14" style="1" bestFit="1" customWidth="1"/>
    <col min="11013" max="11261" width="9" style="1"/>
    <col min="11262" max="11262" width="63.75" style="1" bestFit="1" customWidth="1"/>
    <col min="11263" max="11263" width="24.25" style="1" bestFit="1" customWidth="1"/>
    <col min="11264" max="11264" width="13.5" style="1" customWidth="1"/>
    <col min="11265" max="11265" width="0.125" style="1" customWidth="1"/>
    <col min="11266" max="11266" width="13.875" style="1" customWidth="1"/>
    <col min="11267" max="11267" width="12.875" style="1" customWidth="1"/>
    <col min="11268" max="11268" width="14" style="1" bestFit="1" customWidth="1"/>
    <col min="11269" max="11517" width="9" style="1"/>
    <col min="11518" max="11518" width="63.75" style="1" bestFit="1" customWidth="1"/>
    <col min="11519" max="11519" width="24.25" style="1" bestFit="1" customWidth="1"/>
    <col min="11520" max="11520" width="13.5" style="1" customWidth="1"/>
    <col min="11521" max="11521" width="0.125" style="1" customWidth="1"/>
    <col min="11522" max="11522" width="13.875" style="1" customWidth="1"/>
    <col min="11523" max="11523" width="12.875" style="1" customWidth="1"/>
    <col min="11524" max="11524" width="14" style="1" bestFit="1" customWidth="1"/>
    <col min="11525" max="11773" width="9" style="1"/>
    <col min="11774" max="11774" width="63.75" style="1" bestFit="1" customWidth="1"/>
    <col min="11775" max="11775" width="24.25" style="1" bestFit="1" customWidth="1"/>
    <col min="11776" max="11776" width="13.5" style="1" customWidth="1"/>
    <col min="11777" max="11777" width="0.125" style="1" customWidth="1"/>
    <col min="11778" max="11778" width="13.875" style="1" customWidth="1"/>
    <col min="11779" max="11779" width="12.875" style="1" customWidth="1"/>
    <col min="11780" max="11780" width="14" style="1" bestFit="1" customWidth="1"/>
    <col min="11781" max="12029" width="9" style="1"/>
    <col min="12030" max="12030" width="63.75" style="1" bestFit="1" customWidth="1"/>
    <col min="12031" max="12031" width="24.25" style="1" bestFit="1" customWidth="1"/>
    <col min="12032" max="12032" width="13.5" style="1" customWidth="1"/>
    <col min="12033" max="12033" width="0.125" style="1" customWidth="1"/>
    <col min="12034" max="12034" width="13.875" style="1" customWidth="1"/>
    <col min="12035" max="12035" width="12.875" style="1" customWidth="1"/>
    <col min="12036" max="12036" width="14" style="1" bestFit="1" customWidth="1"/>
    <col min="12037" max="12285" width="9" style="1"/>
    <col min="12286" max="12286" width="63.75" style="1" bestFit="1" customWidth="1"/>
    <col min="12287" max="12287" width="24.25" style="1" bestFit="1" customWidth="1"/>
    <col min="12288" max="12288" width="13.5" style="1" customWidth="1"/>
    <col min="12289" max="12289" width="0.125" style="1" customWidth="1"/>
    <col min="12290" max="12290" width="13.875" style="1" customWidth="1"/>
    <col min="12291" max="12291" width="12.875" style="1" customWidth="1"/>
    <col min="12292" max="12292" width="14" style="1" bestFit="1" customWidth="1"/>
    <col min="12293" max="12541" width="9" style="1"/>
    <col min="12542" max="12542" width="63.75" style="1" bestFit="1" customWidth="1"/>
    <col min="12543" max="12543" width="24.25" style="1" bestFit="1" customWidth="1"/>
    <col min="12544" max="12544" width="13.5" style="1" customWidth="1"/>
    <col min="12545" max="12545" width="0.125" style="1" customWidth="1"/>
    <col min="12546" max="12546" width="13.875" style="1" customWidth="1"/>
    <col min="12547" max="12547" width="12.875" style="1" customWidth="1"/>
    <col min="12548" max="12548" width="14" style="1" bestFit="1" customWidth="1"/>
    <col min="12549" max="12797" width="9" style="1"/>
    <col min="12798" max="12798" width="63.75" style="1" bestFit="1" customWidth="1"/>
    <col min="12799" max="12799" width="24.25" style="1" bestFit="1" customWidth="1"/>
    <col min="12800" max="12800" width="13.5" style="1" customWidth="1"/>
    <col min="12801" max="12801" width="0.125" style="1" customWidth="1"/>
    <col min="12802" max="12802" width="13.875" style="1" customWidth="1"/>
    <col min="12803" max="12803" width="12.875" style="1" customWidth="1"/>
    <col min="12804" max="12804" width="14" style="1" bestFit="1" customWidth="1"/>
    <col min="12805" max="13053" width="9" style="1"/>
    <col min="13054" max="13054" width="63.75" style="1" bestFit="1" customWidth="1"/>
    <col min="13055" max="13055" width="24.25" style="1" bestFit="1" customWidth="1"/>
    <col min="13056" max="13056" width="13.5" style="1" customWidth="1"/>
    <col min="13057" max="13057" width="0.125" style="1" customWidth="1"/>
    <col min="13058" max="13058" width="13.875" style="1" customWidth="1"/>
    <col min="13059" max="13059" width="12.875" style="1" customWidth="1"/>
    <col min="13060" max="13060" width="14" style="1" bestFit="1" customWidth="1"/>
    <col min="13061" max="13309" width="9" style="1"/>
    <col min="13310" max="13310" width="63.75" style="1" bestFit="1" customWidth="1"/>
    <col min="13311" max="13311" width="24.25" style="1" bestFit="1" customWidth="1"/>
    <col min="13312" max="13312" width="13.5" style="1" customWidth="1"/>
    <col min="13313" max="13313" width="0.125" style="1" customWidth="1"/>
    <col min="13314" max="13314" width="13.875" style="1" customWidth="1"/>
    <col min="13315" max="13315" width="12.875" style="1" customWidth="1"/>
    <col min="13316" max="13316" width="14" style="1" bestFit="1" customWidth="1"/>
    <col min="13317" max="13565" width="9" style="1"/>
    <col min="13566" max="13566" width="63.75" style="1" bestFit="1" customWidth="1"/>
    <col min="13567" max="13567" width="24.25" style="1" bestFit="1" customWidth="1"/>
    <col min="13568" max="13568" width="13.5" style="1" customWidth="1"/>
    <col min="13569" max="13569" width="0.125" style="1" customWidth="1"/>
    <col min="13570" max="13570" width="13.875" style="1" customWidth="1"/>
    <col min="13571" max="13571" width="12.875" style="1" customWidth="1"/>
    <col min="13572" max="13572" width="14" style="1" bestFit="1" customWidth="1"/>
    <col min="13573" max="13821" width="9" style="1"/>
    <col min="13822" max="13822" width="63.75" style="1" bestFit="1" customWidth="1"/>
    <col min="13823" max="13823" width="24.25" style="1" bestFit="1" customWidth="1"/>
    <col min="13824" max="13824" width="13.5" style="1" customWidth="1"/>
    <col min="13825" max="13825" width="0.125" style="1" customWidth="1"/>
    <col min="13826" max="13826" width="13.875" style="1" customWidth="1"/>
    <col min="13827" max="13827" width="12.875" style="1" customWidth="1"/>
    <col min="13828" max="13828" width="14" style="1" bestFit="1" customWidth="1"/>
    <col min="13829" max="14077" width="9" style="1"/>
    <col min="14078" max="14078" width="63.75" style="1" bestFit="1" customWidth="1"/>
    <col min="14079" max="14079" width="24.25" style="1" bestFit="1" customWidth="1"/>
    <col min="14080" max="14080" width="13.5" style="1" customWidth="1"/>
    <col min="14081" max="14081" width="0.125" style="1" customWidth="1"/>
    <col min="14082" max="14082" width="13.875" style="1" customWidth="1"/>
    <col min="14083" max="14083" width="12.875" style="1" customWidth="1"/>
    <col min="14084" max="14084" width="14" style="1" bestFit="1" customWidth="1"/>
    <col min="14085" max="14333" width="9" style="1"/>
    <col min="14334" max="14334" width="63.75" style="1" bestFit="1" customWidth="1"/>
    <col min="14335" max="14335" width="24.25" style="1" bestFit="1" customWidth="1"/>
    <col min="14336" max="14336" width="13.5" style="1" customWidth="1"/>
    <col min="14337" max="14337" width="0.125" style="1" customWidth="1"/>
    <col min="14338" max="14338" width="13.875" style="1" customWidth="1"/>
    <col min="14339" max="14339" width="12.875" style="1" customWidth="1"/>
    <col min="14340" max="14340" width="14" style="1" bestFit="1" customWidth="1"/>
    <col min="14341" max="14589" width="9" style="1"/>
    <col min="14590" max="14590" width="63.75" style="1" bestFit="1" customWidth="1"/>
    <col min="14591" max="14591" width="24.25" style="1" bestFit="1" customWidth="1"/>
    <col min="14592" max="14592" width="13.5" style="1" customWidth="1"/>
    <col min="14593" max="14593" width="0.125" style="1" customWidth="1"/>
    <col min="14594" max="14594" width="13.875" style="1" customWidth="1"/>
    <col min="14595" max="14595" width="12.875" style="1" customWidth="1"/>
    <col min="14596" max="14596" width="14" style="1" bestFit="1" customWidth="1"/>
    <col min="14597" max="14845" width="9" style="1"/>
    <col min="14846" max="14846" width="63.75" style="1" bestFit="1" customWidth="1"/>
    <col min="14847" max="14847" width="24.25" style="1" bestFit="1" customWidth="1"/>
    <col min="14848" max="14848" width="13.5" style="1" customWidth="1"/>
    <col min="14849" max="14849" width="0.125" style="1" customWidth="1"/>
    <col min="14850" max="14850" width="13.875" style="1" customWidth="1"/>
    <col min="14851" max="14851" width="12.875" style="1" customWidth="1"/>
    <col min="14852" max="14852" width="14" style="1" bestFit="1" customWidth="1"/>
    <col min="14853" max="15101" width="9" style="1"/>
    <col min="15102" max="15102" width="63.75" style="1" bestFit="1" customWidth="1"/>
    <col min="15103" max="15103" width="24.25" style="1" bestFit="1" customWidth="1"/>
    <col min="15104" max="15104" width="13.5" style="1" customWidth="1"/>
    <col min="15105" max="15105" width="0.125" style="1" customWidth="1"/>
    <col min="15106" max="15106" width="13.875" style="1" customWidth="1"/>
    <col min="15107" max="15107" width="12.875" style="1" customWidth="1"/>
    <col min="15108" max="15108" width="14" style="1" bestFit="1" customWidth="1"/>
    <col min="15109" max="15357" width="9" style="1"/>
    <col min="15358" max="15358" width="63.75" style="1" bestFit="1" customWidth="1"/>
    <col min="15359" max="15359" width="24.25" style="1" bestFit="1" customWidth="1"/>
    <col min="15360" max="15360" width="13.5" style="1" customWidth="1"/>
    <col min="15361" max="15361" width="0.125" style="1" customWidth="1"/>
    <col min="15362" max="15362" width="13.875" style="1" customWidth="1"/>
    <col min="15363" max="15363" width="12.875" style="1" customWidth="1"/>
    <col min="15364" max="15364" width="14" style="1" bestFit="1" customWidth="1"/>
    <col min="15365" max="15613" width="9" style="1"/>
    <col min="15614" max="15614" width="63.75" style="1" bestFit="1" customWidth="1"/>
    <col min="15615" max="15615" width="24.25" style="1" bestFit="1" customWidth="1"/>
    <col min="15616" max="15616" width="13.5" style="1" customWidth="1"/>
    <col min="15617" max="15617" width="0.125" style="1" customWidth="1"/>
    <col min="15618" max="15618" width="13.875" style="1" customWidth="1"/>
    <col min="15619" max="15619" width="12.875" style="1" customWidth="1"/>
    <col min="15620" max="15620" width="14" style="1" bestFit="1" customWidth="1"/>
    <col min="15621" max="15869" width="9" style="1"/>
    <col min="15870" max="15870" width="63.75" style="1" bestFit="1" customWidth="1"/>
    <col min="15871" max="15871" width="24.25" style="1" bestFit="1" customWidth="1"/>
    <col min="15872" max="15872" width="13.5" style="1" customWidth="1"/>
    <col min="15873" max="15873" width="0.125" style="1" customWidth="1"/>
    <col min="15874" max="15874" width="13.875" style="1" customWidth="1"/>
    <col min="15875" max="15875" width="12.875" style="1" customWidth="1"/>
    <col min="15876" max="15876" width="14" style="1" bestFit="1" customWidth="1"/>
    <col min="15877" max="16125" width="9" style="1"/>
    <col min="16126" max="16126" width="63.75" style="1" bestFit="1" customWidth="1"/>
    <col min="16127" max="16127" width="24.25" style="1" bestFit="1" customWidth="1"/>
    <col min="16128" max="16128" width="13.5" style="1" customWidth="1"/>
    <col min="16129" max="16129" width="0.125" style="1" customWidth="1"/>
    <col min="16130" max="16130" width="13.875" style="1" customWidth="1"/>
    <col min="16131" max="16131" width="12.875" style="1" customWidth="1"/>
    <col min="16132" max="16132" width="14" style="1" bestFit="1" customWidth="1"/>
    <col min="16133" max="16384" width="9" style="1"/>
  </cols>
  <sheetData>
    <row r="1" spans="1:5" ht="36.75" customHeight="1" x14ac:dyDescent="0.2">
      <c r="A1" s="41" t="s">
        <v>118</v>
      </c>
      <c r="B1" s="41"/>
      <c r="C1" s="41"/>
      <c r="D1" s="41"/>
      <c r="E1" s="41"/>
    </row>
    <row r="2" spans="1:5" ht="21" customHeight="1" x14ac:dyDescent="0.2">
      <c r="A2" s="44" t="s">
        <v>113</v>
      </c>
      <c r="B2" s="15" t="s">
        <v>0</v>
      </c>
      <c r="C2" s="42" t="s">
        <v>119</v>
      </c>
      <c r="D2" s="42" t="s">
        <v>114</v>
      </c>
      <c r="E2" s="43" t="s">
        <v>1</v>
      </c>
    </row>
    <row r="3" spans="1:5" ht="21" customHeight="1" x14ac:dyDescent="0.2">
      <c r="A3" s="45"/>
      <c r="B3" s="15" t="s">
        <v>2</v>
      </c>
      <c r="C3" s="42"/>
      <c r="D3" s="42"/>
      <c r="E3" s="43"/>
    </row>
    <row r="4" spans="1:5" ht="21" customHeight="1" x14ac:dyDescent="0.2">
      <c r="A4" s="7"/>
      <c r="B4" s="15" t="s">
        <v>3</v>
      </c>
      <c r="C4" s="4">
        <f>C5+C23+C61+C74+C90</f>
        <v>998354800</v>
      </c>
      <c r="D4" s="2"/>
      <c r="E4" s="16"/>
    </row>
    <row r="5" spans="1:5" ht="42" x14ac:dyDescent="0.2">
      <c r="A5" s="14"/>
      <c r="B5" s="7" t="s">
        <v>4</v>
      </c>
      <c r="C5" s="5">
        <f>C6+C16</f>
        <v>49264800</v>
      </c>
      <c r="D5" s="3"/>
      <c r="E5" s="3"/>
    </row>
    <row r="6" spans="1:5" x14ac:dyDescent="0.2">
      <c r="A6" s="12"/>
      <c r="B6" s="7" t="s">
        <v>5</v>
      </c>
      <c r="C6" s="5">
        <f>SUM(C7,C11,C13)</f>
        <v>32989700</v>
      </c>
      <c r="D6" s="3"/>
      <c r="E6" s="3"/>
    </row>
    <row r="7" spans="1:5" ht="26.25" customHeight="1" x14ac:dyDescent="0.2">
      <c r="A7" s="12"/>
      <c r="B7" s="7" t="s">
        <v>6</v>
      </c>
      <c r="C7" s="5">
        <f>SUM(C8:C10)</f>
        <v>11126500</v>
      </c>
      <c r="D7" s="3"/>
      <c r="E7" s="3"/>
    </row>
    <row r="8" spans="1:5" x14ac:dyDescent="0.2">
      <c r="A8" s="12">
        <v>1</v>
      </c>
      <c r="B8" s="3" t="s">
        <v>7</v>
      </c>
      <c r="C8" s="5">
        <v>2693500</v>
      </c>
      <c r="D8" s="3" t="s">
        <v>9</v>
      </c>
      <c r="E8" s="3" t="s">
        <v>8</v>
      </c>
    </row>
    <row r="9" spans="1:5" ht="22.5" customHeight="1" x14ac:dyDescent="0.2">
      <c r="A9" s="12">
        <v>2</v>
      </c>
      <c r="B9" s="3" t="s">
        <v>10</v>
      </c>
      <c r="C9" s="5">
        <v>1052000</v>
      </c>
      <c r="D9" s="3"/>
      <c r="E9" s="3" t="s">
        <v>8</v>
      </c>
    </row>
    <row r="10" spans="1:5" ht="42" x14ac:dyDescent="0.2">
      <c r="A10" s="12">
        <v>3</v>
      </c>
      <c r="B10" s="3" t="s">
        <v>120</v>
      </c>
      <c r="C10" s="5">
        <v>7381000</v>
      </c>
      <c r="D10" s="3"/>
      <c r="E10" s="3" t="s">
        <v>8</v>
      </c>
    </row>
    <row r="11" spans="1:5" ht="42" x14ac:dyDescent="0.2">
      <c r="A11" s="12"/>
      <c r="B11" s="7" t="s">
        <v>115</v>
      </c>
      <c r="C11" s="5">
        <f>C12</f>
        <v>13695200</v>
      </c>
      <c r="D11" s="3"/>
      <c r="E11" s="3"/>
    </row>
    <row r="12" spans="1:5" ht="21.75" customHeight="1" x14ac:dyDescent="0.2">
      <c r="A12" s="12">
        <v>4</v>
      </c>
      <c r="B12" s="3" t="s">
        <v>11</v>
      </c>
      <c r="C12" s="5">
        <v>13695200</v>
      </c>
      <c r="D12" s="3"/>
      <c r="E12" s="3" t="s">
        <v>12</v>
      </c>
    </row>
    <row r="13" spans="1:5" ht="42.75" customHeight="1" x14ac:dyDescent="0.2">
      <c r="A13" s="12"/>
      <c r="B13" s="7" t="s">
        <v>13</v>
      </c>
      <c r="C13" s="5">
        <f>SUM(C14:C15)</f>
        <v>8168000</v>
      </c>
      <c r="D13" s="3"/>
      <c r="E13" s="3"/>
    </row>
    <row r="14" spans="1:5" ht="24" customHeight="1" x14ac:dyDescent="0.2">
      <c r="A14" s="12">
        <v>5</v>
      </c>
      <c r="B14" s="3" t="s">
        <v>14</v>
      </c>
      <c r="C14" s="5">
        <v>7218000</v>
      </c>
      <c r="D14" s="3"/>
      <c r="E14" s="3" t="s">
        <v>8</v>
      </c>
    </row>
    <row r="15" spans="1:5" ht="23.25" customHeight="1" x14ac:dyDescent="0.2">
      <c r="A15" s="12">
        <v>6</v>
      </c>
      <c r="B15" s="3" t="s">
        <v>15</v>
      </c>
      <c r="C15" s="5">
        <v>950000</v>
      </c>
      <c r="D15" s="3"/>
      <c r="E15" s="17" t="s">
        <v>16</v>
      </c>
    </row>
    <row r="16" spans="1:5" x14ac:dyDescent="0.2">
      <c r="A16" s="12"/>
      <c r="B16" s="7" t="s">
        <v>17</v>
      </c>
      <c r="C16" s="5">
        <f>C17+C19</f>
        <v>16275100</v>
      </c>
      <c r="D16" s="3"/>
      <c r="E16" s="3"/>
    </row>
    <row r="17" spans="1:5" ht="42" x14ac:dyDescent="0.2">
      <c r="A17" s="12"/>
      <c r="B17" s="7" t="s">
        <v>116</v>
      </c>
      <c r="C17" s="5">
        <f>SUM(C18)</f>
        <v>2200800</v>
      </c>
      <c r="D17" s="3"/>
      <c r="E17" s="3"/>
    </row>
    <row r="18" spans="1:5" ht="43.5" customHeight="1" x14ac:dyDescent="0.2">
      <c r="A18" s="12">
        <v>7</v>
      </c>
      <c r="B18" s="3" t="s">
        <v>18</v>
      </c>
      <c r="C18" s="5">
        <v>2200800</v>
      </c>
      <c r="D18" s="3"/>
      <c r="E18" s="3" t="s">
        <v>19</v>
      </c>
    </row>
    <row r="19" spans="1:5" x14ac:dyDescent="0.2">
      <c r="A19" s="12"/>
      <c r="B19" s="7" t="s">
        <v>20</v>
      </c>
      <c r="C19" s="5">
        <f>SUM(C20:C22)</f>
        <v>14074300</v>
      </c>
      <c r="D19" s="3"/>
      <c r="E19" s="3"/>
    </row>
    <row r="20" spans="1:5" ht="24" customHeight="1" x14ac:dyDescent="0.2">
      <c r="A20" s="12">
        <v>8</v>
      </c>
      <c r="B20" s="3" t="s">
        <v>117</v>
      </c>
      <c r="C20" s="5">
        <v>10000000</v>
      </c>
      <c r="D20" s="3"/>
      <c r="E20" s="3" t="s">
        <v>21</v>
      </c>
    </row>
    <row r="21" spans="1:5" ht="46.5" customHeight="1" x14ac:dyDescent="0.2">
      <c r="A21" s="12">
        <v>9</v>
      </c>
      <c r="B21" s="3" t="s">
        <v>22</v>
      </c>
      <c r="C21" s="5">
        <v>3500000</v>
      </c>
      <c r="D21" s="3"/>
      <c r="E21" s="3" t="s">
        <v>23</v>
      </c>
    </row>
    <row r="22" spans="1:5" ht="48" customHeight="1" x14ac:dyDescent="0.2">
      <c r="A22" s="12">
        <v>10</v>
      </c>
      <c r="B22" s="3" t="s">
        <v>121</v>
      </c>
      <c r="C22" s="5">
        <v>574300</v>
      </c>
      <c r="D22" s="3"/>
      <c r="E22" s="3" t="s">
        <v>24</v>
      </c>
    </row>
    <row r="23" spans="1:5" ht="68.25" customHeight="1" x14ac:dyDescent="0.2">
      <c r="A23" s="12"/>
      <c r="B23" s="7" t="s">
        <v>25</v>
      </c>
      <c r="C23" s="5">
        <f>C24+C51</f>
        <v>537300000</v>
      </c>
      <c r="D23" s="3"/>
      <c r="E23" s="3"/>
    </row>
    <row r="24" spans="1:5" ht="22.5" customHeight="1" x14ac:dyDescent="0.2">
      <c r="A24" s="12"/>
      <c r="B24" s="7" t="s">
        <v>26</v>
      </c>
      <c r="C24" s="5">
        <f>C25+C43+C45</f>
        <v>478300000</v>
      </c>
      <c r="D24" s="3"/>
      <c r="E24" s="3"/>
    </row>
    <row r="25" spans="1:5" ht="24" customHeight="1" x14ac:dyDescent="0.2">
      <c r="A25" s="12"/>
      <c r="B25" s="7" t="s">
        <v>27</v>
      </c>
      <c r="C25" s="5">
        <f>SUM(C26:C42)</f>
        <v>441300000</v>
      </c>
      <c r="D25" s="3"/>
      <c r="E25" s="3"/>
    </row>
    <row r="26" spans="1:5" ht="189" x14ac:dyDescent="0.2">
      <c r="A26" s="12">
        <v>11</v>
      </c>
      <c r="B26" s="3" t="s">
        <v>122</v>
      </c>
      <c r="C26" s="5">
        <v>1800000</v>
      </c>
      <c r="D26" s="3"/>
      <c r="E26" s="3" t="s">
        <v>28</v>
      </c>
    </row>
    <row r="27" spans="1:5" ht="46.5" customHeight="1" x14ac:dyDescent="0.2">
      <c r="A27" s="12">
        <v>12</v>
      </c>
      <c r="B27" s="3" t="s">
        <v>29</v>
      </c>
      <c r="C27" s="5">
        <v>7000000</v>
      </c>
      <c r="D27" s="3"/>
      <c r="E27" s="3" t="s">
        <v>30</v>
      </c>
    </row>
    <row r="28" spans="1:5" ht="42" x14ac:dyDescent="0.2">
      <c r="A28" s="12">
        <v>13</v>
      </c>
      <c r="B28" s="3" t="s">
        <v>123</v>
      </c>
      <c r="C28" s="5">
        <v>7000000</v>
      </c>
      <c r="D28" s="3"/>
      <c r="E28" s="3" t="s">
        <v>30</v>
      </c>
    </row>
    <row r="29" spans="1:5" ht="63" x14ac:dyDescent="0.2">
      <c r="A29" s="12">
        <v>14</v>
      </c>
      <c r="B29" s="3" t="s">
        <v>124</v>
      </c>
      <c r="C29" s="5">
        <v>22000000</v>
      </c>
      <c r="D29" s="3"/>
      <c r="E29" s="3" t="s">
        <v>31</v>
      </c>
    </row>
    <row r="30" spans="1:5" ht="49.5" customHeight="1" x14ac:dyDescent="0.2">
      <c r="A30" s="12">
        <v>15</v>
      </c>
      <c r="B30" s="3" t="s">
        <v>125</v>
      </c>
      <c r="C30" s="5">
        <v>20000000</v>
      </c>
      <c r="D30" s="3"/>
      <c r="E30" s="3" t="s">
        <v>32</v>
      </c>
    </row>
    <row r="31" spans="1:5" ht="54.75" customHeight="1" x14ac:dyDescent="0.2">
      <c r="A31" s="12">
        <v>16</v>
      </c>
      <c r="B31" s="3" t="s">
        <v>126</v>
      </c>
      <c r="C31" s="5">
        <v>20000000</v>
      </c>
      <c r="D31" s="3"/>
      <c r="E31" s="3" t="s">
        <v>32</v>
      </c>
    </row>
    <row r="32" spans="1:5" ht="69" customHeight="1" x14ac:dyDescent="0.2">
      <c r="A32" s="12">
        <v>17</v>
      </c>
      <c r="B32" s="3" t="s">
        <v>33</v>
      </c>
      <c r="C32" s="5">
        <v>30000000</v>
      </c>
      <c r="D32" s="3"/>
      <c r="E32" s="3" t="s">
        <v>34</v>
      </c>
    </row>
    <row r="33" spans="1:5" ht="68.25" customHeight="1" x14ac:dyDescent="0.2">
      <c r="A33" s="12">
        <v>18</v>
      </c>
      <c r="B33" s="3" t="s">
        <v>35</v>
      </c>
      <c r="C33" s="5">
        <v>40000000</v>
      </c>
      <c r="D33" s="3"/>
      <c r="E33" s="3" t="s">
        <v>36</v>
      </c>
    </row>
    <row r="34" spans="1:5" ht="70.5" customHeight="1" x14ac:dyDescent="0.2">
      <c r="A34" s="12">
        <v>19</v>
      </c>
      <c r="B34" s="3" t="s">
        <v>37</v>
      </c>
      <c r="C34" s="5">
        <v>32000000</v>
      </c>
      <c r="D34" s="3"/>
      <c r="E34" s="3" t="s">
        <v>31</v>
      </c>
    </row>
    <row r="35" spans="1:5" ht="69.75" customHeight="1" x14ac:dyDescent="0.2">
      <c r="A35" s="12">
        <v>20</v>
      </c>
      <c r="B35" s="3" t="s">
        <v>38</v>
      </c>
      <c r="C35" s="5">
        <v>15000000</v>
      </c>
      <c r="D35" s="3"/>
      <c r="E35" s="3" t="s">
        <v>31</v>
      </c>
    </row>
    <row r="36" spans="1:5" ht="72" customHeight="1" x14ac:dyDescent="0.2">
      <c r="A36" s="12">
        <v>21</v>
      </c>
      <c r="B36" s="3" t="s">
        <v>39</v>
      </c>
      <c r="C36" s="5">
        <v>22000000</v>
      </c>
      <c r="D36" s="3"/>
      <c r="E36" s="3" t="s">
        <v>31</v>
      </c>
    </row>
    <row r="37" spans="1:5" ht="69.75" customHeight="1" x14ac:dyDescent="0.2">
      <c r="A37" s="12">
        <v>22</v>
      </c>
      <c r="B37" s="3" t="s">
        <v>40</v>
      </c>
      <c r="C37" s="5">
        <v>50000000</v>
      </c>
      <c r="D37" s="3"/>
      <c r="E37" s="3" t="s">
        <v>41</v>
      </c>
    </row>
    <row r="38" spans="1:5" ht="78.75" customHeight="1" x14ac:dyDescent="0.2">
      <c r="A38" s="12">
        <v>23</v>
      </c>
      <c r="B38" s="3" t="s">
        <v>42</v>
      </c>
      <c r="C38" s="5">
        <v>49500000</v>
      </c>
      <c r="D38" s="3"/>
      <c r="E38" s="3" t="s">
        <v>43</v>
      </c>
    </row>
    <row r="39" spans="1:5" ht="28.5" customHeight="1" x14ac:dyDescent="0.2">
      <c r="A39" s="12">
        <v>24</v>
      </c>
      <c r="B39" s="3" t="s">
        <v>44</v>
      </c>
      <c r="C39" s="5">
        <v>20000000</v>
      </c>
      <c r="D39" s="3"/>
      <c r="E39" s="3" t="s">
        <v>45</v>
      </c>
    </row>
    <row r="40" spans="1:5" ht="75" customHeight="1" x14ac:dyDescent="0.2">
      <c r="A40" s="12">
        <v>25</v>
      </c>
      <c r="B40" s="3" t="s">
        <v>46</v>
      </c>
      <c r="C40" s="5">
        <v>30000000</v>
      </c>
      <c r="D40" s="3"/>
      <c r="E40" s="3" t="s">
        <v>47</v>
      </c>
    </row>
    <row r="41" spans="1:5" ht="63" x14ac:dyDescent="0.2">
      <c r="A41" s="12">
        <v>26</v>
      </c>
      <c r="B41" s="3" t="s">
        <v>48</v>
      </c>
      <c r="C41" s="5">
        <v>25000000</v>
      </c>
      <c r="D41" s="3"/>
      <c r="E41" s="3" t="s">
        <v>49</v>
      </c>
    </row>
    <row r="42" spans="1:5" ht="63" x14ac:dyDescent="0.2">
      <c r="A42" s="12">
        <v>27</v>
      </c>
      <c r="B42" s="3" t="s">
        <v>127</v>
      </c>
      <c r="C42" s="5">
        <v>50000000</v>
      </c>
      <c r="D42" s="3"/>
      <c r="E42" s="3" t="s">
        <v>49</v>
      </c>
    </row>
    <row r="43" spans="1:5" ht="42" x14ac:dyDescent="0.2">
      <c r="A43" s="12"/>
      <c r="B43" s="7" t="s">
        <v>128</v>
      </c>
      <c r="C43" s="5">
        <f>C44</f>
        <v>15000000</v>
      </c>
      <c r="D43" s="3"/>
      <c r="E43" s="3"/>
    </row>
    <row r="44" spans="1:5" ht="42" x14ac:dyDescent="0.2">
      <c r="A44" s="12">
        <v>28</v>
      </c>
      <c r="B44" s="3" t="s">
        <v>50</v>
      </c>
      <c r="C44" s="5">
        <v>15000000</v>
      </c>
      <c r="D44" s="3"/>
      <c r="E44" s="3" t="s">
        <v>51</v>
      </c>
    </row>
    <row r="45" spans="1:5" ht="42" x14ac:dyDescent="0.2">
      <c r="A45" s="12"/>
      <c r="B45" s="7" t="s">
        <v>52</v>
      </c>
      <c r="C45" s="4">
        <f>C46+C47+C48+C49+C50</f>
        <v>22000000</v>
      </c>
      <c r="D45" s="3"/>
      <c r="E45" s="3"/>
    </row>
    <row r="46" spans="1:5" x14ac:dyDescent="0.2">
      <c r="A46" s="12">
        <v>29</v>
      </c>
      <c r="B46" s="3" t="s">
        <v>53</v>
      </c>
      <c r="C46" s="5">
        <v>4000000</v>
      </c>
      <c r="D46" s="3"/>
      <c r="E46" s="3" t="s">
        <v>28</v>
      </c>
    </row>
    <row r="47" spans="1:5" x14ac:dyDescent="0.2">
      <c r="A47" s="12">
        <v>30</v>
      </c>
      <c r="B47" s="3" t="s">
        <v>54</v>
      </c>
      <c r="C47" s="5">
        <v>4500000</v>
      </c>
      <c r="D47" s="3"/>
      <c r="E47" s="3" t="s">
        <v>55</v>
      </c>
    </row>
    <row r="48" spans="1:5" ht="87.75" customHeight="1" x14ac:dyDescent="0.2">
      <c r="A48" s="12">
        <v>31</v>
      </c>
      <c r="B48" s="3" t="s">
        <v>129</v>
      </c>
      <c r="C48" s="5">
        <v>8000000</v>
      </c>
      <c r="D48" s="3"/>
      <c r="E48" s="3" t="s">
        <v>56</v>
      </c>
    </row>
    <row r="49" spans="1:5" ht="87" customHeight="1" x14ac:dyDescent="0.2">
      <c r="A49" s="12">
        <v>32</v>
      </c>
      <c r="B49" s="3" t="s">
        <v>57</v>
      </c>
      <c r="C49" s="5">
        <v>1500000</v>
      </c>
      <c r="D49" s="3"/>
      <c r="E49" s="3" t="s">
        <v>55</v>
      </c>
    </row>
    <row r="50" spans="1:5" ht="76.5" customHeight="1" x14ac:dyDescent="0.2">
      <c r="A50" s="12">
        <v>33</v>
      </c>
      <c r="B50" s="3" t="s">
        <v>58</v>
      </c>
      <c r="C50" s="5">
        <v>4000000</v>
      </c>
      <c r="D50" s="3"/>
      <c r="E50" s="3" t="s">
        <v>55</v>
      </c>
    </row>
    <row r="51" spans="1:5" x14ac:dyDescent="0.2">
      <c r="A51" s="12"/>
      <c r="B51" s="7" t="s">
        <v>59</v>
      </c>
      <c r="C51" s="5">
        <f>C52+C54</f>
        <v>59000000</v>
      </c>
      <c r="D51" s="3"/>
      <c r="E51" s="3"/>
    </row>
    <row r="52" spans="1:5" ht="42" x14ac:dyDescent="0.2">
      <c r="A52" s="12"/>
      <c r="B52" s="3" t="s">
        <v>60</v>
      </c>
      <c r="C52" s="5">
        <f>C53</f>
        <v>30000000</v>
      </c>
      <c r="D52" s="3"/>
      <c r="E52" s="3"/>
    </row>
    <row r="53" spans="1:5" ht="42" x14ac:dyDescent="0.2">
      <c r="A53" s="12">
        <v>34</v>
      </c>
      <c r="B53" s="3" t="s">
        <v>61</v>
      </c>
      <c r="C53" s="5">
        <v>30000000</v>
      </c>
      <c r="D53" s="3"/>
      <c r="E53" s="3" t="s">
        <v>47</v>
      </c>
    </row>
    <row r="54" spans="1:5" x14ac:dyDescent="0.2">
      <c r="A54" s="12"/>
      <c r="B54" s="7" t="s">
        <v>62</v>
      </c>
      <c r="C54" s="4">
        <f>C55+C56+C57+C58+C59+C60</f>
        <v>29000000</v>
      </c>
      <c r="D54" s="3"/>
      <c r="E54" s="3"/>
    </row>
    <row r="55" spans="1:5" ht="42" x14ac:dyDescent="0.2">
      <c r="A55" s="12">
        <v>35</v>
      </c>
      <c r="B55" s="3" t="s">
        <v>63</v>
      </c>
      <c r="C55" s="5">
        <v>5000000</v>
      </c>
      <c r="D55" s="3"/>
      <c r="E55" s="3" t="s">
        <v>64</v>
      </c>
    </row>
    <row r="56" spans="1:5" ht="42" x14ac:dyDescent="0.2">
      <c r="A56" s="12">
        <v>36</v>
      </c>
      <c r="B56" s="3" t="s">
        <v>65</v>
      </c>
      <c r="C56" s="5">
        <v>3000000</v>
      </c>
      <c r="D56" s="3"/>
      <c r="E56" s="3" t="s">
        <v>66</v>
      </c>
    </row>
    <row r="57" spans="1:5" ht="42" x14ac:dyDescent="0.2">
      <c r="A57" s="12">
        <v>37</v>
      </c>
      <c r="B57" s="3" t="s">
        <v>67</v>
      </c>
      <c r="C57" s="5">
        <v>3000000</v>
      </c>
      <c r="D57" s="3"/>
      <c r="E57" s="3" t="s">
        <v>66</v>
      </c>
    </row>
    <row r="58" spans="1:5" ht="42" x14ac:dyDescent="0.2">
      <c r="A58" s="12">
        <v>38</v>
      </c>
      <c r="B58" s="3" t="s">
        <v>68</v>
      </c>
      <c r="C58" s="5">
        <v>3000000</v>
      </c>
      <c r="D58" s="3"/>
      <c r="E58" s="3" t="s">
        <v>66</v>
      </c>
    </row>
    <row r="59" spans="1:5" ht="42" x14ac:dyDescent="0.2">
      <c r="A59" s="12">
        <v>39</v>
      </c>
      <c r="B59" s="3" t="s">
        <v>69</v>
      </c>
      <c r="C59" s="5">
        <v>5000000</v>
      </c>
      <c r="D59" s="3"/>
      <c r="E59" s="3" t="s">
        <v>70</v>
      </c>
    </row>
    <row r="60" spans="1:5" ht="42" x14ac:dyDescent="0.2">
      <c r="A60" s="12">
        <v>40</v>
      </c>
      <c r="B60" s="3" t="s">
        <v>71</v>
      </c>
      <c r="C60" s="5">
        <v>10000000</v>
      </c>
      <c r="D60" s="3"/>
      <c r="E60" s="3" t="s">
        <v>72</v>
      </c>
    </row>
    <row r="61" spans="1:5" ht="42" x14ac:dyDescent="0.2">
      <c r="A61" s="12"/>
      <c r="B61" s="7" t="s">
        <v>73</v>
      </c>
      <c r="C61" s="4">
        <f>C62</f>
        <v>210000000</v>
      </c>
      <c r="D61" s="3"/>
      <c r="E61" s="3"/>
    </row>
    <row r="62" spans="1:5" ht="42" x14ac:dyDescent="0.2">
      <c r="A62" s="12"/>
      <c r="B62" s="7" t="s">
        <v>74</v>
      </c>
      <c r="C62" s="5">
        <f>C63+C70</f>
        <v>210000000</v>
      </c>
      <c r="D62" s="3"/>
      <c r="E62" s="3"/>
    </row>
    <row r="63" spans="1:5" x14ac:dyDescent="0.2">
      <c r="A63" s="12"/>
      <c r="B63" s="7" t="s">
        <v>75</v>
      </c>
      <c r="C63" s="5">
        <f>C64+C65+C66+C67+C68+C69</f>
        <v>141000000</v>
      </c>
      <c r="D63" s="3"/>
      <c r="E63" s="3"/>
    </row>
    <row r="64" spans="1:5" ht="42" x14ac:dyDescent="0.2">
      <c r="A64" s="12">
        <v>41</v>
      </c>
      <c r="B64" s="7" t="s">
        <v>76</v>
      </c>
      <c r="C64" s="5">
        <v>20000000</v>
      </c>
      <c r="D64" s="3"/>
      <c r="E64" s="3" t="s">
        <v>77</v>
      </c>
    </row>
    <row r="65" spans="1:5" ht="42" x14ac:dyDescent="0.2">
      <c r="A65" s="12">
        <v>42</v>
      </c>
      <c r="B65" s="8" t="s">
        <v>78</v>
      </c>
      <c r="C65" s="5">
        <v>16000000</v>
      </c>
      <c r="D65" s="3"/>
      <c r="E65" s="3" t="s">
        <v>79</v>
      </c>
    </row>
    <row r="66" spans="1:5" ht="42" x14ac:dyDescent="0.2">
      <c r="A66" s="12">
        <v>43</v>
      </c>
      <c r="B66" s="3" t="s">
        <v>80</v>
      </c>
      <c r="C66" s="5">
        <v>50000000</v>
      </c>
      <c r="D66" s="3"/>
      <c r="E66" s="3" t="s">
        <v>81</v>
      </c>
    </row>
    <row r="67" spans="1:5" ht="42" x14ac:dyDescent="0.2">
      <c r="A67" s="12">
        <v>44</v>
      </c>
      <c r="B67" s="3" t="s">
        <v>82</v>
      </c>
      <c r="C67" s="5">
        <v>5000000</v>
      </c>
      <c r="D67" s="3"/>
      <c r="E67" s="3" t="s">
        <v>83</v>
      </c>
    </row>
    <row r="68" spans="1:5" ht="42" x14ac:dyDescent="0.2">
      <c r="A68" s="12">
        <v>45</v>
      </c>
      <c r="B68" s="3" t="s">
        <v>84</v>
      </c>
      <c r="C68" s="5">
        <v>35000000</v>
      </c>
      <c r="D68" s="3"/>
      <c r="E68" s="3" t="s">
        <v>83</v>
      </c>
    </row>
    <row r="69" spans="1:5" ht="42" x14ac:dyDescent="0.2">
      <c r="A69" s="12">
        <v>46</v>
      </c>
      <c r="B69" s="3" t="s">
        <v>85</v>
      </c>
      <c r="C69" s="5">
        <v>15000000</v>
      </c>
      <c r="D69" s="3"/>
      <c r="E69" s="3" t="s">
        <v>83</v>
      </c>
    </row>
    <row r="70" spans="1:5" x14ac:dyDescent="0.2">
      <c r="A70" s="12"/>
      <c r="B70" s="7" t="s">
        <v>86</v>
      </c>
      <c r="C70" s="5">
        <f>C71+C72+C73</f>
        <v>69000000</v>
      </c>
      <c r="D70" s="3"/>
      <c r="E70" s="3"/>
    </row>
    <row r="71" spans="1:5" ht="52.5" customHeight="1" x14ac:dyDescent="0.2">
      <c r="A71" s="12">
        <v>47</v>
      </c>
      <c r="B71" s="3" t="s">
        <v>87</v>
      </c>
      <c r="C71" s="5">
        <v>18000000</v>
      </c>
      <c r="D71" s="3"/>
      <c r="E71" s="3" t="s">
        <v>88</v>
      </c>
    </row>
    <row r="72" spans="1:5" ht="42" x14ac:dyDescent="0.2">
      <c r="A72" s="12">
        <v>48</v>
      </c>
      <c r="B72" s="3" t="s">
        <v>89</v>
      </c>
      <c r="C72" s="5">
        <v>21000000</v>
      </c>
      <c r="D72" s="3"/>
      <c r="E72" s="3" t="s">
        <v>88</v>
      </c>
    </row>
    <row r="73" spans="1:5" ht="42" x14ac:dyDescent="0.2">
      <c r="A73" s="12">
        <v>49</v>
      </c>
      <c r="B73" s="3" t="s">
        <v>90</v>
      </c>
      <c r="C73" s="5">
        <v>30000000</v>
      </c>
      <c r="D73" s="3"/>
      <c r="E73" s="3" t="s">
        <v>91</v>
      </c>
    </row>
    <row r="74" spans="1:5" ht="42" x14ac:dyDescent="0.2">
      <c r="A74" s="12"/>
      <c r="B74" s="7" t="s">
        <v>92</v>
      </c>
      <c r="C74" s="5">
        <f>C75+C82</f>
        <v>195790000</v>
      </c>
      <c r="D74" s="3"/>
      <c r="E74" s="3"/>
    </row>
    <row r="75" spans="1:5" ht="42" x14ac:dyDescent="0.2">
      <c r="A75" s="12"/>
      <c r="B75" s="7" t="s">
        <v>93</v>
      </c>
      <c r="C75" s="4">
        <f>C76+C80</f>
        <v>119500000</v>
      </c>
      <c r="D75" s="3"/>
      <c r="E75" s="3"/>
    </row>
    <row r="76" spans="1:5" ht="42" x14ac:dyDescent="0.2">
      <c r="A76" s="12"/>
      <c r="B76" s="7" t="s">
        <v>94</v>
      </c>
      <c r="C76" s="5">
        <f>SUM(C77:C79)</f>
        <v>79500000</v>
      </c>
      <c r="D76" s="3"/>
      <c r="E76" s="3"/>
    </row>
    <row r="77" spans="1:5" ht="42" x14ac:dyDescent="0.2">
      <c r="A77" s="12">
        <v>50</v>
      </c>
      <c r="B77" s="3" t="s">
        <v>95</v>
      </c>
      <c r="C77" s="5">
        <v>4500000</v>
      </c>
      <c r="D77" s="3"/>
      <c r="E77" s="3" t="s">
        <v>32</v>
      </c>
    </row>
    <row r="78" spans="1:5" ht="63" x14ac:dyDescent="0.2">
      <c r="A78" s="12">
        <v>51</v>
      </c>
      <c r="B78" s="3" t="s">
        <v>96</v>
      </c>
      <c r="C78" s="5">
        <v>30000000</v>
      </c>
      <c r="D78" s="3"/>
      <c r="E78" s="3" t="s">
        <v>97</v>
      </c>
    </row>
    <row r="79" spans="1:5" ht="42" x14ac:dyDescent="0.2">
      <c r="A79" s="12">
        <v>52</v>
      </c>
      <c r="B79" s="3" t="s">
        <v>98</v>
      </c>
      <c r="C79" s="5">
        <v>45000000</v>
      </c>
      <c r="D79" s="3"/>
      <c r="E79" s="3" t="s">
        <v>49</v>
      </c>
    </row>
    <row r="80" spans="1:5" ht="69" customHeight="1" x14ac:dyDescent="0.2">
      <c r="A80" s="12"/>
      <c r="B80" s="7" t="s">
        <v>99</v>
      </c>
      <c r="C80" s="5">
        <f>C81</f>
        <v>40000000</v>
      </c>
      <c r="D80" s="3"/>
      <c r="E80" s="3"/>
    </row>
    <row r="81" spans="1:5" ht="68.25" customHeight="1" x14ac:dyDescent="0.2">
      <c r="A81" s="12">
        <v>53</v>
      </c>
      <c r="B81" s="3" t="s">
        <v>100</v>
      </c>
      <c r="C81" s="5">
        <v>40000000</v>
      </c>
      <c r="D81" s="3"/>
      <c r="E81" s="3" t="s">
        <v>43</v>
      </c>
    </row>
    <row r="82" spans="1:5" ht="42" x14ac:dyDescent="0.2">
      <c r="A82" s="12"/>
      <c r="B82" s="7" t="s">
        <v>101</v>
      </c>
      <c r="C82" s="5">
        <f>C83</f>
        <v>76290000</v>
      </c>
      <c r="D82" s="3"/>
      <c r="E82" s="3"/>
    </row>
    <row r="83" spans="1:5" ht="63" x14ac:dyDescent="0.2">
      <c r="A83" s="12"/>
      <c r="B83" s="7" t="s">
        <v>102</v>
      </c>
      <c r="C83" s="5">
        <f>C84+C85+C86+C87+C88+C89</f>
        <v>76290000</v>
      </c>
      <c r="D83" s="3"/>
      <c r="E83" s="3"/>
    </row>
    <row r="84" spans="1:5" ht="63" x14ac:dyDescent="0.2">
      <c r="A84" s="12">
        <v>54</v>
      </c>
      <c r="B84" s="3" t="s">
        <v>103</v>
      </c>
      <c r="C84" s="5">
        <v>5000000</v>
      </c>
      <c r="D84" s="3"/>
      <c r="E84" s="3" t="s">
        <v>31</v>
      </c>
    </row>
    <row r="85" spans="1:5" ht="63" x14ac:dyDescent="0.2">
      <c r="A85" s="12">
        <v>55</v>
      </c>
      <c r="B85" s="3" t="s">
        <v>104</v>
      </c>
      <c r="C85" s="5">
        <v>8000000</v>
      </c>
      <c r="D85" s="3"/>
      <c r="E85" s="3" t="s">
        <v>45</v>
      </c>
    </row>
    <row r="86" spans="1:5" ht="63" x14ac:dyDescent="0.2">
      <c r="A86" s="12">
        <v>56</v>
      </c>
      <c r="B86" s="3" t="s">
        <v>111</v>
      </c>
      <c r="C86" s="5">
        <v>12100000</v>
      </c>
      <c r="D86" s="3"/>
      <c r="E86" s="3" t="s">
        <v>105</v>
      </c>
    </row>
    <row r="87" spans="1:5" ht="63" x14ac:dyDescent="0.2">
      <c r="A87" s="12">
        <v>57</v>
      </c>
      <c r="B87" s="3" t="s">
        <v>106</v>
      </c>
      <c r="C87" s="5">
        <v>30000000</v>
      </c>
      <c r="D87" s="3"/>
      <c r="E87" s="3" t="s">
        <v>107</v>
      </c>
    </row>
    <row r="88" spans="1:5" ht="42" x14ac:dyDescent="0.2">
      <c r="A88" s="12">
        <v>58</v>
      </c>
      <c r="B88" s="3" t="s">
        <v>108</v>
      </c>
      <c r="C88" s="5">
        <v>5654000</v>
      </c>
      <c r="D88" s="3"/>
      <c r="E88" s="3" t="s">
        <v>41</v>
      </c>
    </row>
    <row r="89" spans="1:5" ht="63" x14ac:dyDescent="0.2">
      <c r="A89" s="12">
        <v>59</v>
      </c>
      <c r="B89" s="6" t="s">
        <v>112</v>
      </c>
      <c r="C89" s="5">
        <v>15536000</v>
      </c>
      <c r="D89" s="3"/>
      <c r="E89" s="3" t="s">
        <v>36</v>
      </c>
    </row>
    <row r="90" spans="1:5" x14ac:dyDescent="0.2">
      <c r="A90" s="12"/>
      <c r="B90" s="7" t="s">
        <v>109</v>
      </c>
      <c r="C90" s="4">
        <f>C91</f>
        <v>6000000</v>
      </c>
      <c r="D90" s="3"/>
      <c r="E90" s="3"/>
    </row>
    <row r="91" spans="1:5" x14ac:dyDescent="0.2">
      <c r="A91" s="12">
        <v>60</v>
      </c>
      <c r="B91" s="3" t="s">
        <v>110</v>
      </c>
      <c r="C91" s="5">
        <v>6000000</v>
      </c>
      <c r="D91" s="3"/>
      <c r="E91" s="3"/>
    </row>
    <row r="92" spans="1:5" x14ac:dyDescent="0.2">
      <c r="A92" s="11"/>
      <c r="B92" s="9"/>
      <c r="C92" s="10">
        <v>23362</v>
      </c>
      <c r="D92" s="3"/>
      <c r="E92" s="3"/>
    </row>
  </sheetData>
  <mergeCells count="5">
    <mergeCell ref="A1:E1"/>
    <mergeCell ref="D2:D3"/>
    <mergeCell ref="E2:E3"/>
    <mergeCell ref="C2:C3"/>
    <mergeCell ref="A2:A3"/>
  </mergeCells>
  <pageMargins left="0.27559055118110237" right="0.11811023622047245" top="0.78740157480314965" bottom="0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view="pageLayout" zoomScaleNormal="100" zoomScaleSheetLayoutView="120" workbookViewId="0">
      <selection activeCell="A5" sqref="A5:B5"/>
    </sheetView>
  </sheetViews>
  <sheetFormatPr defaultRowHeight="21" x14ac:dyDescent="0.2"/>
  <cols>
    <col min="1" max="1" width="4.25" style="13" customWidth="1"/>
    <col min="2" max="2" width="67.25" style="1" customWidth="1"/>
    <col min="3" max="3" width="15.375" style="1" customWidth="1"/>
    <col min="4" max="4" width="22.25" style="1" customWidth="1"/>
    <col min="5" max="252" width="9" style="1"/>
    <col min="253" max="253" width="63.75" style="1" bestFit="1" customWidth="1"/>
    <col min="254" max="254" width="24.25" style="1" bestFit="1" customWidth="1"/>
    <col min="255" max="255" width="13.5" style="1" customWidth="1"/>
    <col min="256" max="256" width="0.125" style="1" customWidth="1"/>
    <col min="257" max="257" width="13.875" style="1" customWidth="1"/>
    <col min="258" max="258" width="12.875" style="1" customWidth="1"/>
    <col min="259" max="259" width="14" style="1" bestFit="1" customWidth="1"/>
    <col min="260" max="508" width="9" style="1"/>
    <col min="509" max="509" width="63.75" style="1" bestFit="1" customWidth="1"/>
    <col min="510" max="510" width="24.25" style="1" bestFit="1" customWidth="1"/>
    <col min="511" max="511" width="13.5" style="1" customWidth="1"/>
    <col min="512" max="512" width="0.125" style="1" customWidth="1"/>
    <col min="513" max="513" width="13.875" style="1" customWidth="1"/>
    <col min="514" max="514" width="12.875" style="1" customWidth="1"/>
    <col min="515" max="515" width="14" style="1" bestFit="1" customWidth="1"/>
    <col min="516" max="764" width="9" style="1"/>
    <col min="765" max="765" width="63.75" style="1" bestFit="1" customWidth="1"/>
    <col min="766" max="766" width="24.25" style="1" bestFit="1" customWidth="1"/>
    <col min="767" max="767" width="13.5" style="1" customWidth="1"/>
    <col min="768" max="768" width="0.125" style="1" customWidth="1"/>
    <col min="769" max="769" width="13.875" style="1" customWidth="1"/>
    <col min="770" max="770" width="12.875" style="1" customWidth="1"/>
    <col min="771" max="771" width="14" style="1" bestFit="1" customWidth="1"/>
    <col min="772" max="1020" width="9" style="1"/>
    <col min="1021" max="1021" width="63.75" style="1" bestFit="1" customWidth="1"/>
    <col min="1022" max="1022" width="24.25" style="1" bestFit="1" customWidth="1"/>
    <col min="1023" max="1023" width="13.5" style="1" customWidth="1"/>
    <col min="1024" max="1024" width="0.125" style="1" customWidth="1"/>
    <col min="1025" max="1025" width="13.875" style="1" customWidth="1"/>
    <col min="1026" max="1026" width="12.875" style="1" customWidth="1"/>
    <col min="1027" max="1027" width="14" style="1" bestFit="1" customWidth="1"/>
    <col min="1028" max="1276" width="9" style="1"/>
    <col min="1277" max="1277" width="63.75" style="1" bestFit="1" customWidth="1"/>
    <col min="1278" max="1278" width="24.25" style="1" bestFit="1" customWidth="1"/>
    <col min="1279" max="1279" width="13.5" style="1" customWidth="1"/>
    <col min="1280" max="1280" width="0.125" style="1" customWidth="1"/>
    <col min="1281" max="1281" width="13.875" style="1" customWidth="1"/>
    <col min="1282" max="1282" width="12.875" style="1" customWidth="1"/>
    <col min="1283" max="1283" width="14" style="1" bestFit="1" customWidth="1"/>
    <col min="1284" max="1532" width="9" style="1"/>
    <col min="1533" max="1533" width="63.75" style="1" bestFit="1" customWidth="1"/>
    <col min="1534" max="1534" width="24.25" style="1" bestFit="1" customWidth="1"/>
    <col min="1535" max="1535" width="13.5" style="1" customWidth="1"/>
    <col min="1536" max="1536" width="0.125" style="1" customWidth="1"/>
    <col min="1537" max="1537" width="13.875" style="1" customWidth="1"/>
    <col min="1538" max="1538" width="12.875" style="1" customWidth="1"/>
    <col min="1539" max="1539" width="14" style="1" bestFit="1" customWidth="1"/>
    <col min="1540" max="1788" width="9" style="1"/>
    <col min="1789" max="1789" width="63.75" style="1" bestFit="1" customWidth="1"/>
    <col min="1790" max="1790" width="24.25" style="1" bestFit="1" customWidth="1"/>
    <col min="1791" max="1791" width="13.5" style="1" customWidth="1"/>
    <col min="1792" max="1792" width="0.125" style="1" customWidth="1"/>
    <col min="1793" max="1793" width="13.875" style="1" customWidth="1"/>
    <col min="1794" max="1794" width="12.875" style="1" customWidth="1"/>
    <col min="1795" max="1795" width="14" style="1" bestFit="1" customWidth="1"/>
    <col min="1796" max="2044" width="9" style="1"/>
    <col min="2045" max="2045" width="63.75" style="1" bestFit="1" customWidth="1"/>
    <col min="2046" max="2046" width="24.25" style="1" bestFit="1" customWidth="1"/>
    <col min="2047" max="2047" width="13.5" style="1" customWidth="1"/>
    <col min="2048" max="2048" width="0.125" style="1" customWidth="1"/>
    <col min="2049" max="2049" width="13.875" style="1" customWidth="1"/>
    <col min="2050" max="2050" width="12.875" style="1" customWidth="1"/>
    <col min="2051" max="2051" width="14" style="1" bestFit="1" customWidth="1"/>
    <col min="2052" max="2300" width="9" style="1"/>
    <col min="2301" max="2301" width="63.75" style="1" bestFit="1" customWidth="1"/>
    <col min="2302" max="2302" width="24.25" style="1" bestFit="1" customWidth="1"/>
    <col min="2303" max="2303" width="13.5" style="1" customWidth="1"/>
    <col min="2304" max="2304" width="0.125" style="1" customWidth="1"/>
    <col min="2305" max="2305" width="13.875" style="1" customWidth="1"/>
    <col min="2306" max="2306" width="12.875" style="1" customWidth="1"/>
    <col min="2307" max="2307" width="14" style="1" bestFit="1" customWidth="1"/>
    <col min="2308" max="2556" width="9" style="1"/>
    <col min="2557" max="2557" width="63.75" style="1" bestFit="1" customWidth="1"/>
    <col min="2558" max="2558" width="24.25" style="1" bestFit="1" customWidth="1"/>
    <col min="2559" max="2559" width="13.5" style="1" customWidth="1"/>
    <col min="2560" max="2560" width="0.125" style="1" customWidth="1"/>
    <col min="2561" max="2561" width="13.875" style="1" customWidth="1"/>
    <col min="2562" max="2562" width="12.875" style="1" customWidth="1"/>
    <col min="2563" max="2563" width="14" style="1" bestFit="1" customWidth="1"/>
    <col min="2564" max="2812" width="9" style="1"/>
    <col min="2813" max="2813" width="63.75" style="1" bestFit="1" customWidth="1"/>
    <col min="2814" max="2814" width="24.25" style="1" bestFit="1" customWidth="1"/>
    <col min="2815" max="2815" width="13.5" style="1" customWidth="1"/>
    <col min="2816" max="2816" width="0.125" style="1" customWidth="1"/>
    <col min="2817" max="2817" width="13.875" style="1" customWidth="1"/>
    <col min="2818" max="2818" width="12.875" style="1" customWidth="1"/>
    <col min="2819" max="2819" width="14" style="1" bestFit="1" customWidth="1"/>
    <col min="2820" max="3068" width="9" style="1"/>
    <col min="3069" max="3069" width="63.75" style="1" bestFit="1" customWidth="1"/>
    <col min="3070" max="3070" width="24.25" style="1" bestFit="1" customWidth="1"/>
    <col min="3071" max="3071" width="13.5" style="1" customWidth="1"/>
    <col min="3072" max="3072" width="0.125" style="1" customWidth="1"/>
    <col min="3073" max="3073" width="13.875" style="1" customWidth="1"/>
    <col min="3074" max="3074" width="12.875" style="1" customWidth="1"/>
    <col min="3075" max="3075" width="14" style="1" bestFit="1" customWidth="1"/>
    <col min="3076" max="3324" width="9" style="1"/>
    <col min="3325" max="3325" width="63.75" style="1" bestFit="1" customWidth="1"/>
    <col min="3326" max="3326" width="24.25" style="1" bestFit="1" customWidth="1"/>
    <col min="3327" max="3327" width="13.5" style="1" customWidth="1"/>
    <col min="3328" max="3328" width="0.125" style="1" customWidth="1"/>
    <col min="3329" max="3329" width="13.875" style="1" customWidth="1"/>
    <col min="3330" max="3330" width="12.875" style="1" customWidth="1"/>
    <col min="3331" max="3331" width="14" style="1" bestFit="1" customWidth="1"/>
    <col min="3332" max="3580" width="9" style="1"/>
    <col min="3581" max="3581" width="63.75" style="1" bestFit="1" customWidth="1"/>
    <col min="3582" max="3582" width="24.25" style="1" bestFit="1" customWidth="1"/>
    <col min="3583" max="3583" width="13.5" style="1" customWidth="1"/>
    <col min="3584" max="3584" width="0.125" style="1" customWidth="1"/>
    <col min="3585" max="3585" width="13.875" style="1" customWidth="1"/>
    <col min="3586" max="3586" width="12.875" style="1" customWidth="1"/>
    <col min="3587" max="3587" width="14" style="1" bestFit="1" customWidth="1"/>
    <col min="3588" max="3836" width="9" style="1"/>
    <col min="3837" max="3837" width="63.75" style="1" bestFit="1" customWidth="1"/>
    <col min="3838" max="3838" width="24.25" style="1" bestFit="1" customWidth="1"/>
    <col min="3839" max="3839" width="13.5" style="1" customWidth="1"/>
    <col min="3840" max="3840" width="0.125" style="1" customWidth="1"/>
    <col min="3841" max="3841" width="13.875" style="1" customWidth="1"/>
    <col min="3842" max="3842" width="12.875" style="1" customWidth="1"/>
    <col min="3843" max="3843" width="14" style="1" bestFit="1" customWidth="1"/>
    <col min="3844" max="4092" width="9" style="1"/>
    <col min="4093" max="4093" width="63.75" style="1" bestFit="1" customWidth="1"/>
    <col min="4094" max="4094" width="24.25" style="1" bestFit="1" customWidth="1"/>
    <col min="4095" max="4095" width="13.5" style="1" customWidth="1"/>
    <col min="4096" max="4096" width="0.125" style="1" customWidth="1"/>
    <col min="4097" max="4097" width="13.875" style="1" customWidth="1"/>
    <col min="4098" max="4098" width="12.875" style="1" customWidth="1"/>
    <col min="4099" max="4099" width="14" style="1" bestFit="1" customWidth="1"/>
    <col min="4100" max="4348" width="9" style="1"/>
    <col min="4349" max="4349" width="63.75" style="1" bestFit="1" customWidth="1"/>
    <col min="4350" max="4350" width="24.25" style="1" bestFit="1" customWidth="1"/>
    <col min="4351" max="4351" width="13.5" style="1" customWidth="1"/>
    <col min="4352" max="4352" width="0.125" style="1" customWidth="1"/>
    <col min="4353" max="4353" width="13.875" style="1" customWidth="1"/>
    <col min="4354" max="4354" width="12.875" style="1" customWidth="1"/>
    <col min="4355" max="4355" width="14" style="1" bestFit="1" customWidth="1"/>
    <col min="4356" max="4604" width="9" style="1"/>
    <col min="4605" max="4605" width="63.75" style="1" bestFit="1" customWidth="1"/>
    <col min="4606" max="4606" width="24.25" style="1" bestFit="1" customWidth="1"/>
    <col min="4607" max="4607" width="13.5" style="1" customWidth="1"/>
    <col min="4608" max="4608" width="0.125" style="1" customWidth="1"/>
    <col min="4609" max="4609" width="13.875" style="1" customWidth="1"/>
    <col min="4610" max="4610" width="12.875" style="1" customWidth="1"/>
    <col min="4611" max="4611" width="14" style="1" bestFit="1" customWidth="1"/>
    <col min="4612" max="4860" width="9" style="1"/>
    <col min="4861" max="4861" width="63.75" style="1" bestFit="1" customWidth="1"/>
    <col min="4862" max="4862" width="24.25" style="1" bestFit="1" customWidth="1"/>
    <col min="4863" max="4863" width="13.5" style="1" customWidth="1"/>
    <col min="4864" max="4864" width="0.125" style="1" customWidth="1"/>
    <col min="4865" max="4865" width="13.875" style="1" customWidth="1"/>
    <col min="4866" max="4866" width="12.875" style="1" customWidth="1"/>
    <col min="4867" max="4867" width="14" style="1" bestFit="1" customWidth="1"/>
    <col min="4868" max="5116" width="9" style="1"/>
    <col min="5117" max="5117" width="63.75" style="1" bestFit="1" customWidth="1"/>
    <col min="5118" max="5118" width="24.25" style="1" bestFit="1" customWidth="1"/>
    <col min="5119" max="5119" width="13.5" style="1" customWidth="1"/>
    <col min="5120" max="5120" width="0.125" style="1" customWidth="1"/>
    <col min="5121" max="5121" width="13.875" style="1" customWidth="1"/>
    <col min="5122" max="5122" width="12.875" style="1" customWidth="1"/>
    <col min="5123" max="5123" width="14" style="1" bestFit="1" customWidth="1"/>
    <col min="5124" max="5372" width="9" style="1"/>
    <col min="5373" max="5373" width="63.75" style="1" bestFit="1" customWidth="1"/>
    <col min="5374" max="5374" width="24.25" style="1" bestFit="1" customWidth="1"/>
    <col min="5375" max="5375" width="13.5" style="1" customWidth="1"/>
    <col min="5376" max="5376" width="0.125" style="1" customWidth="1"/>
    <col min="5377" max="5377" width="13.875" style="1" customWidth="1"/>
    <col min="5378" max="5378" width="12.875" style="1" customWidth="1"/>
    <col min="5379" max="5379" width="14" style="1" bestFit="1" customWidth="1"/>
    <col min="5380" max="5628" width="9" style="1"/>
    <col min="5629" max="5629" width="63.75" style="1" bestFit="1" customWidth="1"/>
    <col min="5630" max="5630" width="24.25" style="1" bestFit="1" customWidth="1"/>
    <col min="5631" max="5631" width="13.5" style="1" customWidth="1"/>
    <col min="5632" max="5632" width="0.125" style="1" customWidth="1"/>
    <col min="5633" max="5633" width="13.875" style="1" customWidth="1"/>
    <col min="5634" max="5634" width="12.875" style="1" customWidth="1"/>
    <col min="5635" max="5635" width="14" style="1" bestFit="1" customWidth="1"/>
    <col min="5636" max="5884" width="9" style="1"/>
    <col min="5885" max="5885" width="63.75" style="1" bestFit="1" customWidth="1"/>
    <col min="5886" max="5886" width="24.25" style="1" bestFit="1" customWidth="1"/>
    <col min="5887" max="5887" width="13.5" style="1" customWidth="1"/>
    <col min="5888" max="5888" width="0.125" style="1" customWidth="1"/>
    <col min="5889" max="5889" width="13.875" style="1" customWidth="1"/>
    <col min="5890" max="5890" width="12.875" style="1" customWidth="1"/>
    <col min="5891" max="5891" width="14" style="1" bestFit="1" customWidth="1"/>
    <col min="5892" max="6140" width="9" style="1"/>
    <col min="6141" max="6141" width="63.75" style="1" bestFit="1" customWidth="1"/>
    <col min="6142" max="6142" width="24.25" style="1" bestFit="1" customWidth="1"/>
    <col min="6143" max="6143" width="13.5" style="1" customWidth="1"/>
    <col min="6144" max="6144" width="0.125" style="1" customWidth="1"/>
    <col min="6145" max="6145" width="13.875" style="1" customWidth="1"/>
    <col min="6146" max="6146" width="12.875" style="1" customWidth="1"/>
    <col min="6147" max="6147" width="14" style="1" bestFit="1" customWidth="1"/>
    <col min="6148" max="6396" width="9" style="1"/>
    <col min="6397" max="6397" width="63.75" style="1" bestFit="1" customWidth="1"/>
    <col min="6398" max="6398" width="24.25" style="1" bestFit="1" customWidth="1"/>
    <col min="6399" max="6399" width="13.5" style="1" customWidth="1"/>
    <col min="6400" max="6400" width="0.125" style="1" customWidth="1"/>
    <col min="6401" max="6401" width="13.875" style="1" customWidth="1"/>
    <col min="6402" max="6402" width="12.875" style="1" customWidth="1"/>
    <col min="6403" max="6403" width="14" style="1" bestFit="1" customWidth="1"/>
    <col min="6404" max="6652" width="9" style="1"/>
    <col min="6653" max="6653" width="63.75" style="1" bestFit="1" customWidth="1"/>
    <col min="6654" max="6654" width="24.25" style="1" bestFit="1" customWidth="1"/>
    <col min="6655" max="6655" width="13.5" style="1" customWidth="1"/>
    <col min="6656" max="6656" width="0.125" style="1" customWidth="1"/>
    <col min="6657" max="6657" width="13.875" style="1" customWidth="1"/>
    <col min="6658" max="6658" width="12.875" style="1" customWidth="1"/>
    <col min="6659" max="6659" width="14" style="1" bestFit="1" customWidth="1"/>
    <col min="6660" max="6908" width="9" style="1"/>
    <col min="6909" max="6909" width="63.75" style="1" bestFit="1" customWidth="1"/>
    <col min="6910" max="6910" width="24.25" style="1" bestFit="1" customWidth="1"/>
    <col min="6911" max="6911" width="13.5" style="1" customWidth="1"/>
    <col min="6912" max="6912" width="0.125" style="1" customWidth="1"/>
    <col min="6913" max="6913" width="13.875" style="1" customWidth="1"/>
    <col min="6914" max="6914" width="12.875" style="1" customWidth="1"/>
    <col min="6915" max="6915" width="14" style="1" bestFit="1" customWidth="1"/>
    <col min="6916" max="7164" width="9" style="1"/>
    <col min="7165" max="7165" width="63.75" style="1" bestFit="1" customWidth="1"/>
    <col min="7166" max="7166" width="24.25" style="1" bestFit="1" customWidth="1"/>
    <col min="7167" max="7167" width="13.5" style="1" customWidth="1"/>
    <col min="7168" max="7168" width="0.125" style="1" customWidth="1"/>
    <col min="7169" max="7169" width="13.875" style="1" customWidth="1"/>
    <col min="7170" max="7170" width="12.875" style="1" customWidth="1"/>
    <col min="7171" max="7171" width="14" style="1" bestFit="1" customWidth="1"/>
    <col min="7172" max="7420" width="9" style="1"/>
    <col min="7421" max="7421" width="63.75" style="1" bestFit="1" customWidth="1"/>
    <col min="7422" max="7422" width="24.25" style="1" bestFit="1" customWidth="1"/>
    <col min="7423" max="7423" width="13.5" style="1" customWidth="1"/>
    <col min="7424" max="7424" width="0.125" style="1" customWidth="1"/>
    <col min="7425" max="7425" width="13.875" style="1" customWidth="1"/>
    <col min="7426" max="7426" width="12.875" style="1" customWidth="1"/>
    <col min="7427" max="7427" width="14" style="1" bestFit="1" customWidth="1"/>
    <col min="7428" max="7676" width="9" style="1"/>
    <col min="7677" max="7677" width="63.75" style="1" bestFit="1" customWidth="1"/>
    <col min="7678" max="7678" width="24.25" style="1" bestFit="1" customWidth="1"/>
    <col min="7679" max="7679" width="13.5" style="1" customWidth="1"/>
    <col min="7680" max="7680" width="0.125" style="1" customWidth="1"/>
    <col min="7681" max="7681" width="13.875" style="1" customWidth="1"/>
    <col min="7682" max="7682" width="12.875" style="1" customWidth="1"/>
    <col min="7683" max="7683" width="14" style="1" bestFit="1" customWidth="1"/>
    <col min="7684" max="7932" width="9" style="1"/>
    <col min="7933" max="7933" width="63.75" style="1" bestFit="1" customWidth="1"/>
    <col min="7934" max="7934" width="24.25" style="1" bestFit="1" customWidth="1"/>
    <col min="7935" max="7935" width="13.5" style="1" customWidth="1"/>
    <col min="7936" max="7936" width="0.125" style="1" customWidth="1"/>
    <col min="7937" max="7937" width="13.875" style="1" customWidth="1"/>
    <col min="7938" max="7938" width="12.875" style="1" customWidth="1"/>
    <col min="7939" max="7939" width="14" style="1" bestFit="1" customWidth="1"/>
    <col min="7940" max="8188" width="9" style="1"/>
    <col min="8189" max="8189" width="63.75" style="1" bestFit="1" customWidth="1"/>
    <col min="8190" max="8190" width="24.25" style="1" bestFit="1" customWidth="1"/>
    <col min="8191" max="8191" width="13.5" style="1" customWidth="1"/>
    <col min="8192" max="8192" width="0.125" style="1" customWidth="1"/>
    <col min="8193" max="8193" width="13.875" style="1" customWidth="1"/>
    <col min="8194" max="8194" width="12.875" style="1" customWidth="1"/>
    <col min="8195" max="8195" width="14" style="1" bestFit="1" customWidth="1"/>
    <col min="8196" max="8444" width="9" style="1"/>
    <col min="8445" max="8445" width="63.75" style="1" bestFit="1" customWidth="1"/>
    <col min="8446" max="8446" width="24.25" style="1" bestFit="1" customWidth="1"/>
    <col min="8447" max="8447" width="13.5" style="1" customWidth="1"/>
    <col min="8448" max="8448" width="0.125" style="1" customWidth="1"/>
    <col min="8449" max="8449" width="13.875" style="1" customWidth="1"/>
    <col min="8450" max="8450" width="12.875" style="1" customWidth="1"/>
    <col min="8451" max="8451" width="14" style="1" bestFit="1" customWidth="1"/>
    <col min="8452" max="8700" width="9" style="1"/>
    <col min="8701" max="8701" width="63.75" style="1" bestFit="1" customWidth="1"/>
    <col min="8702" max="8702" width="24.25" style="1" bestFit="1" customWidth="1"/>
    <col min="8703" max="8703" width="13.5" style="1" customWidth="1"/>
    <col min="8704" max="8704" width="0.125" style="1" customWidth="1"/>
    <col min="8705" max="8705" width="13.875" style="1" customWidth="1"/>
    <col min="8706" max="8706" width="12.875" style="1" customWidth="1"/>
    <col min="8707" max="8707" width="14" style="1" bestFit="1" customWidth="1"/>
    <col min="8708" max="8956" width="9" style="1"/>
    <col min="8957" max="8957" width="63.75" style="1" bestFit="1" customWidth="1"/>
    <col min="8958" max="8958" width="24.25" style="1" bestFit="1" customWidth="1"/>
    <col min="8959" max="8959" width="13.5" style="1" customWidth="1"/>
    <col min="8960" max="8960" width="0.125" style="1" customWidth="1"/>
    <col min="8961" max="8961" width="13.875" style="1" customWidth="1"/>
    <col min="8962" max="8962" width="12.875" style="1" customWidth="1"/>
    <col min="8963" max="8963" width="14" style="1" bestFit="1" customWidth="1"/>
    <col min="8964" max="9212" width="9" style="1"/>
    <col min="9213" max="9213" width="63.75" style="1" bestFit="1" customWidth="1"/>
    <col min="9214" max="9214" width="24.25" style="1" bestFit="1" customWidth="1"/>
    <col min="9215" max="9215" width="13.5" style="1" customWidth="1"/>
    <col min="9216" max="9216" width="0.125" style="1" customWidth="1"/>
    <col min="9217" max="9217" width="13.875" style="1" customWidth="1"/>
    <col min="9218" max="9218" width="12.875" style="1" customWidth="1"/>
    <col min="9219" max="9219" width="14" style="1" bestFit="1" customWidth="1"/>
    <col min="9220" max="9468" width="9" style="1"/>
    <col min="9469" max="9469" width="63.75" style="1" bestFit="1" customWidth="1"/>
    <col min="9470" max="9470" width="24.25" style="1" bestFit="1" customWidth="1"/>
    <col min="9471" max="9471" width="13.5" style="1" customWidth="1"/>
    <col min="9472" max="9472" width="0.125" style="1" customWidth="1"/>
    <col min="9473" max="9473" width="13.875" style="1" customWidth="1"/>
    <col min="9474" max="9474" width="12.875" style="1" customWidth="1"/>
    <col min="9475" max="9475" width="14" style="1" bestFit="1" customWidth="1"/>
    <col min="9476" max="9724" width="9" style="1"/>
    <col min="9725" max="9725" width="63.75" style="1" bestFit="1" customWidth="1"/>
    <col min="9726" max="9726" width="24.25" style="1" bestFit="1" customWidth="1"/>
    <col min="9727" max="9727" width="13.5" style="1" customWidth="1"/>
    <col min="9728" max="9728" width="0.125" style="1" customWidth="1"/>
    <col min="9729" max="9729" width="13.875" style="1" customWidth="1"/>
    <col min="9730" max="9730" width="12.875" style="1" customWidth="1"/>
    <col min="9731" max="9731" width="14" style="1" bestFit="1" customWidth="1"/>
    <col min="9732" max="9980" width="9" style="1"/>
    <col min="9981" max="9981" width="63.75" style="1" bestFit="1" customWidth="1"/>
    <col min="9982" max="9982" width="24.25" style="1" bestFit="1" customWidth="1"/>
    <col min="9983" max="9983" width="13.5" style="1" customWidth="1"/>
    <col min="9984" max="9984" width="0.125" style="1" customWidth="1"/>
    <col min="9985" max="9985" width="13.875" style="1" customWidth="1"/>
    <col min="9986" max="9986" width="12.875" style="1" customWidth="1"/>
    <col min="9987" max="9987" width="14" style="1" bestFit="1" customWidth="1"/>
    <col min="9988" max="10236" width="9" style="1"/>
    <col min="10237" max="10237" width="63.75" style="1" bestFit="1" customWidth="1"/>
    <col min="10238" max="10238" width="24.25" style="1" bestFit="1" customWidth="1"/>
    <col min="10239" max="10239" width="13.5" style="1" customWidth="1"/>
    <col min="10240" max="10240" width="0.125" style="1" customWidth="1"/>
    <col min="10241" max="10241" width="13.875" style="1" customWidth="1"/>
    <col min="10242" max="10242" width="12.875" style="1" customWidth="1"/>
    <col min="10243" max="10243" width="14" style="1" bestFit="1" customWidth="1"/>
    <col min="10244" max="10492" width="9" style="1"/>
    <col min="10493" max="10493" width="63.75" style="1" bestFit="1" customWidth="1"/>
    <col min="10494" max="10494" width="24.25" style="1" bestFit="1" customWidth="1"/>
    <col min="10495" max="10495" width="13.5" style="1" customWidth="1"/>
    <col min="10496" max="10496" width="0.125" style="1" customWidth="1"/>
    <col min="10497" max="10497" width="13.875" style="1" customWidth="1"/>
    <col min="10498" max="10498" width="12.875" style="1" customWidth="1"/>
    <col min="10499" max="10499" width="14" style="1" bestFit="1" customWidth="1"/>
    <col min="10500" max="10748" width="9" style="1"/>
    <col min="10749" max="10749" width="63.75" style="1" bestFit="1" customWidth="1"/>
    <col min="10750" max="10750" width="24.25" style="1" bestFit="1" customWidth="1"/>
    <col min="10751" max="10751" width="13.5" style="1" customWidth="1"/>
    <col min="10752" max="10752" width="0.125" style="1" customWidth="1"/>
    <col min="10753" max="10753" width="13.875" style="1" customWidth="1"/>
    <col min="10754" max="10754" width="12.875" style="1" customWidth="1"/>
    <col min="10755" max="10755" width="14" style="1" bestFit="1" customWidth="1"/>
    <col min="10756" max="11004" width="9" style="1"/>
    <col min="11005" max="11005" width="63.75" style="1" bestFit="1" customWidth="1"/>
    <col min="11006" max="11006" width="24.25" style="1" bestFit="1" customWidth="1"/>
    <col min="11007" max="11007" width="13.5" style="1" customWidth="1"/>
    <col min="11008" max="11008" width="0.125" style="1" customWidth="1"/>
    <col min="11009" max="11009" width="13.875" style="1" customWidth="1"/>
    <col min="11010" max="11010" width="12.875" style="1" customWidth="1"/>
    <col min="11011" max="11011" width="14" style="1" bestFit="1" customWidth="1"/>
    <col min="11012" max="11260" width="9" style="1"/>
    <col min="11261" max="11261" width="63.75" style="1" bestFit="1" customWidth="1"/>
    <col min="11262" max="11262" width="24.25" style="1" bestFit="1" customWidth="1"/>
    <col min="11263" max="11263" width="13.5" style="1" customWidth="1"/>
    <col min="11264" max="11264" width="0.125" style="1" customWidth="1"/>
    <col min="11265" max="11265" width="13.875" style="1" customWidth="1"/>
    <col min="11266" max="11266" width="12.875" style="1" customWidth="1"/>
    <col min="11267" max="11267" width="14" style="1" bestFit="1" customWidth="1"/>
    <col min="11268" max="11516" width="9" style="1"/>
    <col min="11517" max="11517" width="63.75" style="1" bestFit="1" customWidth="1"/>
    <col min="11518" max="11518" width="24.25" style="1" bestFit="1" customWidth="1"/>
    <col min="11519" max="11519" width="13.5" style="1" customWidth="1"/>
    <col min="11520" max="11520" width="0.125" style="1" customWidth="1"/>
    <col min="11521" max="11521" width="13.875" style="1" customWidth="1"/>
    <col min="11522" max="11522" width="12.875" style="1" customWidth="1"/>
    <col min="11523" max="11523" width="14" style="1" bestFit="1" customWidth="1"/>
    <col min="11524" max="11772" width="9" style="1"/>
    <col min="11773" max="11773" width="63.75" style="1" bestFit="1" customWidth="1"/>
    <col min="11774" max="11774" width="24.25" style="1" bestFit="1" customWidth="1"/>
    <col min="11775" max="11775" width="13.5" style="1" customWidth="1"/>
    <col min="11776" max="11776" width="0.125" style="1" customWidth="1"/>
    <col min="11777" max="11777" width="13.875" style="1" customWidth="1"/>
    <col min="11778" max="11778" width="12.875" style="1" customWidth="1"/>
    <col min="11779" max="11779" width="14" style="1" bestFit="1" customWidth="1"/>
    <col min="11780" max="12028" width="9" style="1"/>
    <col min="12029" max="12029" width="63.75" style="1" bestFit="1" customWidth="1"/>
    <col min="12030" max="12030" width="24.25" style="1" bestFit="1" customWidth="1"/>
    <col min="12031" max="12031" width="13.5" style="1" customWidth="1"/>
    <col min="12032" max="12032" width="0.125" style="1" customWidth="1"/>
    <col min="12033" max="12033" width="13.875" style="1" customWidth="1"/>
    <col min="12034" max="12034" width="12.875" style="1" customWidth="1"/>
    <col min="12035" max="12035" width="14" style="1" bestFit="1" customWidth="1"/>
    <col min="12036" max="12284" width="9" style="1"/>
    <col min="12285" max="12285" width="63.75" style="1" bestFit="1" customWidth="1"/>
    <col min="12286" max="12286" width="24.25" style="1" bestFit="1" customWidth="1"/>
    <col min="12287" max="12287" width="13.5" style="1" customWidth="1"/>
    <col min="12288" max="12288" width="0.125" style="1" customWidth="1"/>
    <col min="12289" max="12289" width="13.875" style="1" customWidth="1"/>
    <col min="12290" max="12290" width="12.875" style="1" customWidth="1"/>
    <col min="12291" max="12291" width="14" style="1" bestFit="1" customWidth="1"/>
    <col min="12292" max="12540" width="9" style="1"/>
    <col min="12541" max="12541" width="63.75" style="1" bestFit="1" customWidth="1"/>
    <col min="12542" max="12542" width="24.25" style="1" bestFit="1" customWidth="1"/>
    <col min="12543" max="12543" width="13.5" style="1" customWidth="1"/>
    <col min="12544" max="12544" width="0.125" style="1" customWidth="1"/>
    <col min="12545" max="12545" width="13.875" style="1" customWidth="1"/>
    <col min="12546" max="12546" width="12.875" style="1" customWidth="1"/>
    <col min="12547" max="12547" width="14" style="1" bestFit="1" customWidth="1"/>
    <col min="12548" max="12796" width="9" style="1"/>
    <col min="12797" max="12797" width="63.75" style="1" bestFit="1" customWidth="1"/>
    <col min="12798" max="12798" width="24.25" style="1" bestFit="1" customWidth="1"/>
    <col min="12799" max="12799" width="13.5" style="1" customWidth="1"/>
    <col min="12800" max="12800" width="0.125" style="1" customWidth="1"/>
    <col min="12801" max="12801" width="13.875" style="1" customWidth="1"/>
    <col min="12802" max="12802" width="12.875" style="1" customWidth="1"/>
    <col min="12803" max="12803" width="14" style="1" bestFit="1" customWidth="1"/>
    <col min="12804" max="13052" width="9" style="1"/>
    <col min="13053" max="13053" width="63.75" style="1" bestFit="1" customWidth="1"/>
    <col min="13054" max="13054" width="24.25" style="1" bestFit="1" customWidth="1"/>
    <col min="13055" max="13055" width="13.5" style="1" customWidth="1"/>
    <col min="13056" max="13056" width="0.125" style="1" customWidth="1"/>
    <col min="13057" max="13057" width="13.875" style="1" customWidth="1"/>
    <col min="13058" max="13058" width="12.875" style="1" customWidth="1"/>
    <col min="13059" max="13059" width="14" style="1" bestFit="1" customWidth="1"/>
    <col min="13060" max="13308" width="9" style="1"/>
    <col min="13309" max="13309" width="63.75" style="1" bestFit="1" customWidth="1"/>
    <col min="13310" max="13310" width="24.25" style="1" bestFit="1" customWidth="1"/>
    <col min="13311" max="13311" width="13.5" style="1" customWidth="1"/>
    <col min="13312" max="13312" width="0.125" style="1" customWidth="1"/>
    <col min="13313" max="13313" width="13.875" style="1" customWidth="1"/>
    <col min="13314" max="13314" width="12.875" style="1" customWidth="1"/>
    <col min="13315" max="13315" width="14" style="1" bestFit="1" customWidth="1"/>
    <col min="13316" max="13564" width="9" style="1"/>
    <col min="13565" max="13565" width="63.75" style="1" bestFit="1" customWidth="1"/>
    <col min="13566" max="13566" width="24.25" style="1" bestFit="1" customWidth="1"/>
    <col min="13567" max="13567" width="13.5" style="1" customWidth="1"/>
    <col min="13568" max="13568" width="0.125" style="1" customWidth="1"/>
    <col min="13569" max="13569" width="13.875" style="1" customWidth="1"/>
    <col min="13570" max="13570" width="12.875" style="1" customWidth="1"/>
    <col min="13571" max="13571" width="14" style="1" bestFit="1" customWidth="1"/>
    <col min="13572" max="13820" width="9" style="1"/>
    <col min="13821" max="13821" width="63.75" style="1" bestFit="1" customWidth="1"/>
    <col min="13822" max="13822" width="24.25" style="1" bestFit="1" customWidth="1"/>
    <col min="13823" max="13823" width="13.5" style="1" customWidth="1"/>
    <col min="13824" max="13824" width="0.125" style="1" customWidth="1"/>
    <col min="13825" max="13825" width="13.875" style="1" customWidth="1"/>
    <col min="13826" max="13826" width="12.875" style="1" customWidth="1"/>
    <col min="13827" max="13827" width="14" style="1" bestFit="1" customWidth="1"/>
    <col min="13828" max="14076" width="9" style="1"/>
    <col min="14077" max="14077" width="63.75" style="1" bestFit="1" customWidth="1"/>
    <col min="14078" max="14078" width="24.25" style="1" bestFit="1" customWidth="1"/>
    <col min="14079" max="14079" width="13.5" style="1" customWidth="1"/>
    <col min="14080" max="14080" width="0.125" style="1" customWidth="1"/>
    <col min="14081" max="14081" width="13.875" style="1" customWidth="1"/>
    <col min="14082" max="14082" width="12.875" style="1" customWidth="1"/>
    <col min="14083" max="14083" width="14" style="1" bestFit="1" customWidth="1"/>
    <col min="14084" max="14332" width="9" style="1"/>
    <col min="14333" max="14333" width="63.75" style="1" bestFit="1" customWidth="1"/>
    <col min="14334" max="14334" width="24.25" style="1" bestFit="1" customWidth="1"/>
    <col min="14335" max="14335" width="13.5" style="1" customWidth="1"/>
    <col min="14336" max="14336" width="0.125" style="1" customWidth="1"/>
    <col min="14337" max="14337" width="13.875" style="1" customWidth="1"/>
    <col min="14338" max="14338" width="12.875" style="1" customWidth="1"/>
    <col min="14339" max="14339" width="14" style="1" bestFit="1" customWidth="1"/>
    <col min="14340" max="14588" width="9" style="1"/>
    <col min="14589" max="14589" width="63.75" style="1" bestFit="1" customWidth="1"/>
    <col min="14590" max="14590" width="24.25" style="1" bestFit="1" customWidth="1"/>
    <col min="14591" max="14591" width="13.5" style="1" customWidth="1"/>
    <col min="14592" max="14592" width="0.125" style="1" customWidth="1"/>
    <col min="14593" max="14593" width="13.875" style="1" customWidth="1"/>
    <col min="14594" max="14594" width="12.875" style="1" customWidth="1"/>
    <col min="14595" max="14595" width="14" style="1" bestFit="1" customWidth="1"/>
    <col min="14596" max="14844" width="9" style="1"/>
    <col min="14845" max="14845" width="63.75" style="1" bestFit="1" customWidth="1"/>
    <col min="14846" max="14846" width="24.25" style="1" bestFit="1" customWidth="1"/>
    <col min="14847" max="14847" width="13.5" style="1" customWidth="1"/>
    <col min="14848" max="14848" width="0.125" style="1" customWidth="1"/>
    <col min="14849" max="14849" width="13.875" style="1" customWidth="1"/>
    <col min="14850" max="14850" width="12.875" style="1" customWidth="1"/>
    <col min="14851" max="14851" width="14" style="1" bestFit="1" customWidth="1"/>
    <col min="14852" max="15100" width="9" style="1"/>
    <col min="15101" max="15101" width="63.75" style="1" bestFit="1" customWidth="1"/>
    <col min="15102" max="15102" width="24.25" style="1" bestFit="1" customWidth="1"/>
    <col min="15103" max="15103" width="13.5" style="1" customWidth="1"/>
    <col min="15104" max="15104" width="0.125" style="1" customWidth="1"/>
    <col min="15105" max="15105" width="13.875" style="1" customWidth="1"/>
    <col min="15106" max="15106" width="12.875" style="1" customWidth="1"/>
    <col min="15107" max="15107" width="14" style="1" bestFit="1" customWidth="1"/>
    <col min="15108" max="15356" width="9" style="1"/>
    <col min="15357" max="15357" width="63.75" style="1" bestFit="1" customWidth="1"/>
    <col min="15358" max="15358" width="24.25" style="1" bestFit="1" customWidth="1"/>
    <col min="15359" max="15359" width="13.5" style="1" customWidth="1"/>
    <col min="15360" max="15360" width="0.125" style="1" customWidth="1"/>
    <col min="15361" max="15361" width="13.875" style="1" customWidth="1"/>
    <col min="15362" max="15362" width="12.875" style="1" customWidth="1"/>
    <col min="15363" max="15363" width="14" style="1" bestFit="1" customWidth="1"/>
    <col min="15364" max="15612" width="9" style="1"/>
    <col min="15613" max="15613" width="63.75" style="1" bestFit="1" customWidth="1"/>
    <col min="15614" max="15614" width="24.25" style="1" bestFit="1" customWidth="1"/>
    <col min="15615" max="15615" width="13.5" style="1" customWidth="1"/>
    <col min="15616" max="15616" width="0.125" style="1" customWidth="1"/>
    <col min="15617" max="15617" width="13.875" style="1" customWidth="1"/>
    <col min="15618" max="15618" width="12.875" style="1" customWidth="1"/>
    <col min="15619" max="15619" width="14" style="1" bestFit="1" customWidth="1"/>
    <col min="15620" max="15868" width="9" style="1"/>
    <col min="15869" max="15869" width="63.75" style="1" bestFit="1" customWidth="1"/>
    <col min="15870" max="15870" width="24.25" style="1" bestFit="1" customWidth="1"/>
    <col min="15871" max="15871" width="13.5" style="1" customWidth="1"/>
    <col min="15872" max="15872" width="0.125" style="1" customWidth="1"/>
    <col min="15873" max="15873" width="13.875" style="1" customWidth="1"/>
    <col min="15874" max="15874" width="12.875" style="1" customWidth="1"/>
    <col min="15875" max="15875" width="14" style="1" bestFit="1" customWidth="1"/>
    <col min="15876" max="16124" width="9" style="1"/>
    <col min="16125" max="16125" width="63.75" style="1" bestFit="1" customWidth="1"/>
    <col min="16126" max="16126" width="24.25" style="1" bestFit="1" customWidth="1"/>
    <col min="16127" max="16127" width="13.5" style="1" customWidth="1"/>
    <col min="16128" max="16128" width="0.125" style="1" customWidth="1"/>
    <col min="16129" max="16129" width="13.875" style="1" customWidth="1"/>
    <col min="16130" max="16130" width="12.875" style="1" customWidth="1"/>
    <col min="16131" max="16131" width="14" style="1" bestFit="1" customWidth="1"/>
    <col min="16132" max="16384" width="9" style="1"/>
  </cols>
  <sheetData>
    <row r="1" spans="1:4" ht="36.75" customHeight="1" x14ac:dyDescent="0.2">
      <c r="A1" s="70" t="s">
        <v>118</v>
      </c>
      <c r="B1" s="70"/>
      <c r="C1" s="70"/>
      <c r="D1" s="70"/>
    </row>
    <row r="2" spans="1:4" ht="23.25" x14ac:dyDescent="0.2">
      <c r="A2" s="41" t="s">
        <v>141</v>
      </c>
      <c r="B2" s="41"/>
      <c r="C2" s="41"/>
      <c r="D2" s="41"/>
    </row>
    <row r="3" spans="1:4" ht="21" customHeight="1" x14ac:dyDescent="0.2">
      <c r="A3" s="64" t="s">
        <v>113</v>
      </c>
      <c r="B3" s="39" t="s">
        <v>0</v>
      </c>
      <c r="C3" s="32" t="s">
        <v>130</v>
      </c>
      <c r="D3" s="66" t="s">
        <v>1</v>
      </c>
    </row>
    <row r="4" spans="1:4" ht="21" customHeight="1" x14ac:dyDescent="0.2">
      <c r="A4" s="65"/>
      <c r="B4" s="39" t="s">
        <v>3</v>
      </c>
      <c r="C4" s="33">
        <f>C5+C18+C23</f>
        <v>154240500</v>
      </c>
      <c r="D4" s="66"/>
    </row>
    <row r="5" spans="1:4" ht="43.5" customHeight="1" x14ac:dyDescent="0.2">
      <c r="A5" s="67" t="s">
        <v>131</v>
      </c>
      <c r="B5" s="68"/>
      <c r="C5" s="34">
        <f>C6+C15</f>
        <v>34240500</v>
      </c>
      <c r="D5" s="30"/>
    </row>
    <row r="6" spans="1:4" x14ac:dyDescent="0.2">
      <c r="A6" s="60" t="s">
        <v>5</v>
      </c>
      <c r="B6" s="61"/>
      <c r="C6" s="35">
        <f>C7+C11+C13</f>
        <v>32039700</v>
      </c>
      <c r="D6" s="31"/>
    </row>
    <row r="7" spans="1:4" x14ac:dyDescent="0.2">
      <c r="A7" s="62" t="s">
        <v>6</v>
      </c>
      <c r="B7" s="63"/>
      <c r="C7" s="36">
        <f>C8+C9+C10</f>
        <v>11126500</v>
      </c>
      <c r="D7" s="37"/>
    </row>
    <row r="8" spans="1:4" ht="42" x14ac:dyDescent="0.2">
      <c r="A8" s="12">
        <v>1</v>
      </c>
      <c r="B8" s="3" t="s">
        <v>7</v>
      </c>
      <c r="C8" s="5">
        <v>2693500</v>
      </c>
      <c r="D8" s="3" t="s">
        <v>8</v>
      </c>
    </row>
    <row r="9" spans="1:4" ht="22.5" customHeight="1" x14ac:dyDescent="0.2">
      <c r="A9" s="12">
        <v>2</v>
      </c>
      <c r="B9" s="40" t="s">
        <v>10</v>
      </c>
      <c r="C9" s="5">
        <v>1052000</v>
      </c>
      <c r="D9" s="3" t="s">
        <v>8</v>
      </c>
    </row>
    <row r="10" spans="1:4" ht="42" x14ac:dyDescent="0.2">
      <c r="A10" s="12">
        <v>3</v>
      </c>
      <c r="B10" s="40" t="s">
        <v>120</v>
      </c>
      <c r="C10" s="5">
        <v>7381000</v>
      </c>
      <c r="D10" s="3" t="s">
        <v>8</v>
      </c>
    </row>
    <row r="11" spans="1:4" x14ac:dyDescent="0.2">
      <c r="A11" s="62" t="s">
        <v>115</v>
      </c>
      <c r="B11" s="63"/>
      <c r="C11" s="36">
        <f>C12</f>
        <v>13695200</v>
      </c>
      <c r="D11" s="37"/>
    </row>
    <row r="12" spans="1:4" ht="44.25" customHeight="1" x14ac:dyDescent="0.2">
      <c r="A12" s="12">
        <v>4</v>
      </c>
      <c r="B12" s="40" t="s">
        <v>11</v>
      </c>
      <c r="C12" s="5">
        <v>13695200</v>
      </c>
      <c r="D12" s="3" t="s">
        <v>140</v>
      </c>
    </row>
    <row r="13" spans="1:4" ht="42.75" customHeight="1" x14ac:dyDescent="0.2">
      <c r="A13" s="62" t="s">
        <v>132</v>
      </c>
      <c r="B13" s="63"/>
      <c r="C13" s="36">
        <f>SUM(C14:C14)</f>
        <v>7218000</v>
      </c>
      <c r="D13" s="37"/>
    </row>
    <row r="14" spans="1:4" ht="24" customHeight="1" x14ac:dyDescent="0.2">
      <c r="A14" s="12">
        <v>5</v>
      </c>
      <c r="B14" s="40" t="s">
        <v>14</v>
      </c>
      <c r="C14" s="5">
        <v>7218000</v>
      </c>
      <c r="D14" s="3" t="s">
        <v>8</v>
      </c>
    </row>
    <row r="15" spans="1:4" x14ac:dyDescent="0.2">
      <c r="A15" s="60" t="s">
        <v>133</v>
      </c>
      <c r="B15" s="61"/>
      <c r="C15" s="35">
        <f>C16</f>
        <v>2200800</v>
      </c>
      <c r="D15" s="31"/>
    </row>
    <row r="16" spans="1:4" ht="42" customHeight="1" x14ac:dyDescent="0.2">
      <c r="A16" s="62" t="s">
        <v>134</v>
      </c>
      <c r="B16" s="63"/>
      <c r="C16" s="36">
        <f>SUM(C17)</f>
        <v>2200800</v>
      </c>
      <c r="D16" s="37"/>
    </row>
    <row r="17" spans="1:4" ht="43.5" customHeight="1" x14ac:dyDescent="0.2">
      <c r="A17" s="12">
        <v>6</v>
      </c>
      <c r="B17" s="40" t="s">
        <v>18</v>
      </c>
      <c r="C17" s="5">
        <v>2200800</v>
      </c>
      <c r="D17" s="3" t="s">
        <v>19</v>
      </c>
    </row>
    <row r="18" spans="1:4" ht="68.25" customHeight="1" x14ac:dyDescent="0.2">
      <c r="A18" s="50" t="s">
        <v>25</v>
      </c>
      <c r="B18" s="51"/>
      <c r="C18" s="28">
        <f>C19</f>
        <v>75000000</v>
      </c>
      <c r="D18" s="18"/>
    </row>
    <row r="19" spans="1:4" ht="22.5" customHeight="1" x14ac:dyDescent="0.2">
      <c r="A19" s="52" t="s">
        <v>135</v>
      </c>
      <c r="B19" s="53"/>
      <c r="C19" s="29">
        <f>C20</f>
        <v>75000000</v>
      </c>
      <c r="D19" s="19"/>
    </row>
    <row r="20" spans="1:4" ht="24" customHeight="1" x14ac:dyDescent="0.2">
      <c r="A20" s="54" t="s">
        <v>27</v>
      </c>
      <c r="B20" s="55"/>
      <c r="C20" s="21">
        <f>SUM(C21:C22)</f>
        <v>75000000</v>
      </c>
      <c r="D20" s="20"/>
    </row>
    <row r="21" spans="1:4" ht="63" x14ac:dyDescent="0.2">
      <c r="A21" s="12">
        <v>7</v>
      </c>
      <c r="B21" s="40" t="s">
        <v>48</v>
      </c>
      <c r="C21" s="5">
        <v>25000000</v>
      </c>
      <c r="D21" s="3" t="s">
        <v>49</v>
      </c>
    </row>
    <row r="22" spans="1:4" ht="63" x14ac:dyDescent="0.2">
      <c r="A22" s="12">
        <v>8</v>
      </c>
      <c r="B22" s="40" t="s">
        <v>127</v>
      </c>
      <c r="C22" s="5">
        <v>50000000</v>
      </c>
      <c r="D22" s="3" t="s">
        <v>49</v>
      </c>
    </row>
    <row r="23" spans="1:4" ht="44.25" customHeight="1" x14ac:dyDescent="0.2">
      <c r="A23" s="56" t="s">
        <v>136</v>
      </c>
      <c r="B23" s="57"/>
      <c r="C23" s="27">
        <f>C24</f>
        <v>45000000</v>
      </c>
      <c r="D23" s="22"/>
    </row>
    <row r="24" spans="1:4" x14ac:dyDescent="0.2">
      <c r="A24" s="58" t="s">
        <v>93</v>
      </c>
      <c r="B24" s="59"/>
      <c r="C24" s="23">
        <f>C25</f>
        <v>45000000</v>
      </c>
      <c r="D24" s="24"/>
    </row>
    <row r="25" spans="1:4" ht="41.25" customHeight="1" x14ac:dyDescent="0.2">
      <c r="A25" s="48" t="s">
        <v>137</v>
      </c>
      <c r="B25" s="49"/>
      <c r="C25" s="26">
        <f>SUM(C26:C26)</f>
        <v>45000000</v>
      </c>
      <c r="D25" s="25"/>
    </row>
    <row r="26" spans="1:4" ht="42" x14ac:dyDescent="0.2">
      <c r="A26" s="12">
        <v>9</v>
      </c>
      <c r="B26" s="40" t="s">
        <v>98</v>
      </c>
      <c r="C26" s="5">
        <v>45000000</v>
      </c>
      <c r="D26" s="3" t="s">
        <v>49</v>
      </c>
    </row>
    <row r="27" spans="1:4" ht="41.25" customHeight="1" x14ac:dyDescent="0.2">
      <c r="A27" s="46" t="s">
        <v>138</v>
      </c>
      <c r="B27" s="47"/>
      <c r="C27" s="23">
        <f>C28</f>
        <v>30000000</v>
      </c>
      <c r="D27" s="24"/>
    </row>
    <row r="28" spans="1:4" ht="63.75" customHeight="1" x14ac:dyDescent="0.2">
      <c r="A28" s="48" t="s">
        <v>102</v>
      </c>
      <c r="B28" s="49"/>
      <c r="C28" s="26">
        <f>C29</f>
        <v>30000000</v>
      </c>
      <c r="D28" s="25"/>
    </row>
    <row r="29" spans="1:4" ht="63" x14ac:dyDescent="0.2">
      <c r="A29" s="12">
        <v>10</v>
      </c>
      <c r="B29" s="40" t="s">
        <v>106</v>
      </c>
      <c r="C29" s="5">
        <v>30000000</v>
      </c>
      <c r="D29" s="3" t="s">
        <v>107</v>
      </c>
    </row>
    <row r="30" spans="1:4" x14ac:dyDescent="0.2">
      <c r="C30" s="69"/>
    </row>
    <row r="31" spans="1:4" x14ac:dyDescent="0.2">
      <c r="C31" s="69"/>
      <c r="D31" s="38" t="s">
        <v>139</v>
      </c>
    </row>
    <row r="32" spans="1:4" x14ac:dyDescent="0.2">
      <c r="C32" s="69"/>
    </row>
    <row r="33" spans="3:3" x14ac:dyDescent="0.2">
      <c r="C33" s="69"/>
    </row>
    <row r="34" spans="3:3" x14ac:dyDescent="0.2">
      <c r="C34" s="69"/>
    </row>
    <row r="35" spans="3:3" x14ac:dyDescent="0.2">
      <c r="C35" s="69"/>
    </row>
    <row r="36" spans="3:3" x14ac:dyDescent="0.2">
      <c r="C36" s="69"/>
    </row>
    <row r="37" spans="3:3" x14ac:dyDescent="0.2">
      <c r="C37" s="69"/>
    </row>
    <row r="38" spans="3:3" x14ac:dyDescent="0.2">
      <c r="C38" s="69"/>
    </row>
    <row r="39" spans="3:3" x14ac:dyDescent="0.2">
      <c r="C39" s="69"/>
    </row>
    <row r="40" spans="3:3" x14ac:dyDescent="0.2">
      <c r="C40" s="69"/>
    </row>
    <row r="41" spans="3:3" x14ac:dyDescent="0.2">
      <c r="C41" s="69"/>
    </row>
    <row r="42" spans="3:3" x14ac:dyDescent="0.2">
      <c r="C42" s="69"/>
    </row>
    <row r="43" spans="3:3" x14ac:dyDescent="0.2">
      <c r="C43" s="69"/>
    </row>
  </sheetData>
  <mergeCells count="19">
    <mergeCell ref="D3:D4"/>
    <mergeCell ref="A5:B5"/>
    <mergeCell ref="A2:D2"/>
    <mergeCell ref="A27:B27"/>
    <mergeCell ref="A28:B28"/>
    <mergeCell ref="A1:D1"/>
    <mergeCell ref="A18:B18"/>
    <mergeCell ref="A19:B19"/>
    <mergeCell ref="A20:B20"/>
    <mergeCell ref="A23:B23"/>
    <mergeCell ref="A24:B24"/>
    <mergeCell ref="A25:B25"/>
    <mergeCell ref="A6:B6"/>
    <mergeCell ref="A7:B7"/>
    <mergeCell ref="A11:B11"/>
    <mergeCell ref="A13:B13"/>
    <mergeCell ref="A15:B15"/>
    <mergeCell ref="A16:B16"/>
    <mergeCell ref="A3:A4"/>
  </mergeCells>
  <pageMargins left="0.27559055118110237" right="0.11811023622047245" top="0.54895833333333333" bottom="0" header="0.31496062992125984" footer="0.31496062992125984"/>
  <pageSetup paperSize="9" scale="85" fitToHeight="0" orientation="portrait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Sheet1</vt:lpstr>
      <vt:lpstr>อ่างทอง</vt:lpstr>
      <vt:lpstr>Sheet1!Print_Titles</vt:lpstr>
      <vt:lpstr>อ่างทอง!Print_Titles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AyutthayaCom</dc:creator>
  <cp:lastModifiedBy>lenovo_6</cp:lastModifiedBy>
  <cp:lastPrinted>2021-01-14T07:05:47Z</cp:lastPrinted>
  <dcterms:created xsi:type="dcterms:W3CDTF">2020-12-17T04:11:53Z</dcterms:created>
  <dcterms:modified xsi:type="dcterms:W3CDTF">2021-01-14T07:08:08Z</dcterms:modified>
</cp:coreProperties>
</file>