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 firstSheet="1" activeTab="1"/>
  </bookViews>
  <sheets>
    <sheet name="อนุมัติอ่างทอง" sheetId="3" r:id="rId1"/>
    <sheet name="บัญชีอนุมัติอ่างทอง" sheetId="2" r:id="rId2"/>
  </sheets>
  <definedNames>
    <definedName name="_xlnm.Print_Area" localSheetId="1">บัญชีอนุมัติอ่างทอง!$A$1:$F$140</definedName>
    <definedName name="_xlnm.Print_Area" localSheetId="0">อนุมัติอ่างทอง!$A$1:$F$142</definedName>
    <definedName name="_xlnm.Print_Titles" localSheetId="1">บัญชีอนุมัติอ่างทอง!$4:$5</definedName>
    <definedName name="_xlnm.Print_Titles" localSheetId="0">อนุมัติอ่างทอง!$4:$5</definedName>
  </definedNames>
  <calcPr calcId="171026"/>
</workbook>
</file>

<file path=xl/calcChain.xml><?xml version="1.0" encoding="utf-8"?>
<calcChain xmlns="http://schemas.openxmlformats.org/spreadsheetml/2006/main">
  <c r="E136" i="3" l="1"/>
  <c r="E135" i="3"/>
  <c r="E133" i="3"/>
  <c r="E131" i="3"/>
  <c r="E130" i="3"/>
  <c r="E127" i="3"/>
  <c r="E106" i="3"/>
  <c r="E103" i="3"/>
  <c r="E84" i="3"/>
  <c r="E83" i="3"/>
  <c r="E80" i="3"/>
  <c r="E79" i="3"/>
  <c r="E77" i="3"/>
  <c r="E62" i="3"/>
  <c r="E60" i="3"/>
  <c r="E56" i="3"/>
  <c r="E55" i="3"/>
  <c r="E52" i="3"/>
  <c r="E49" i="3"/>
  <c r="E48" i="3"/>
  <c r="E46" i="3"/>
  <c r="E41" i="3"/>
  <c r="E40" i="3"/>
  <c r="E38" i="3"/>
  <c r="E36" i="3"/>
  <c r="E35" i="3"/>
  <c r="E31" i="3"/>
  <c r="E30" i="3"/>
  <c r="E9" i="3"/>
  <c r="E8" i="3"/>
  <c r="E7" i="3"/>
  <c r="E136" i="2"/>
  <c r="E135" i="2"/>
  <c r="E133" i="2"/>
  <c r="E131" i="2"/>
  <c r="E130" i="2"/>
  <c r="E127" i="2"/>
  <c r="E106" i="2"/>
  <c r="E103" i="2"/>
  <c r="E84" i="2"/>
  <c r="E80" i="2"/>
  <c r="E79" i="2"/>
  <c r="E77" i="2"/>
  <c r="E76" i="2"/>
  <c r="E62" i="2"/>
  <c r="E60" i="2"/>
  <c r="E56" i="2"/>
  <c r="E55" i="2"/>
  <c r="E52" i="2"/>
  <c r="E49" i="2"/>
  <c r="E48" i="2"/>
  <c r="E46" i="2"/>
  <c r="E41" i="2"/>
  <c r="E40" i="2"/>
  <c r="E38" i="2"/>
  <c r="E36" i="2"/>
  <c r="E35" i="2"/>
  <c r="E31" i="2"/>
  <c r="E30" i="2"/>
  <c r="E9" i="2"/>
  <c r="E8" i="2"/>
  <c r="E76" i="3"/>
  <c r="E75" i="3"/>
  <c r="E140" i="3"/>
  <c r="E6" i="3"/>
  <c r="E83" i="2"/>
  <c r="E75" i="2"/>
  <c r="E7" i="2"/>
  <c r="E140" i="2"/>
  <c r="E6" i="2"/>
</calcChain>
</file>

<file path=xl/sharedStrings.xml><?xml version="1.0" encoding="utf-8"?>
<sst xmlns="http://schemas.openxmlformats.org/spreadsheetml/2006/main" count="432" uniqueCount="180">
  <si>
    <t>บัญชีโครงการงบประมาณรายจ่ายประจำปีงบประมาณ พ.ศ. 2560 เพิ่มเติม</t>
  </si>
  <si>
    <t>(โครงการตามแนวทางการสร้างความเข้มแข็งและยั่งยืนให้กับเศรษฐกิจภายในประเทศ)</t>
  </si>
  <si>
    <t xml:space="preserve">                                         จังหวัดอ่างทอง </t>
  </si>
  <si>
    <t>ข้อมูล ณ วันที่ 8 กุมภาพันธ์ 2560</t>
  </si>
  <si>
    <t>โครงการ/กิจกรรม</t>
  </si>
  <si>
    <t>ได้รับอนุมัติ
(บาท)</t>
  </si>
  <si>
    <t>หน่วยดำเนินการ</t>
  </si>
  <si>
    <t>รวม 2 โครงการ</t>
  </si>
  <si>
    <t>โครงการสร้างมูลค่าเพิ่มมาตรฐานอาหารปลอดภัยเพื่อสุขภาพโดยเป็น "ครัวสุขภาพเพื่อมหานคร"</t>
  </si>
  <si>
    <t>1.การวิจัยและพัฒนาปัจจัยพื้นฐานสินค้าเกษตร</t>
  </si>
  <si>
    <t>1.2 พัฒนาปรับปรุงคุณภาพของ ดิน แหล่งน้ำ และเส้นทางการขนส่งให้มีความเหมาะสม</t>
  </si>
  <si>
    <t>1.2.1 พัฒนาแหล่งน้ำเพื่อการเกษตร</t>
  </si>
  <si>
    <t xml:space="preserve"> 1.2.1.1 จัดหาแหล่งน้ำพร้อมระบบกระจาย ช่วยเหลือพื้นที่การเกษตรในเขตตำบลตลาดกรวด,ตำบลบ้านรี 
อำเภอเมืองอ่างทอง</t>
  </si>
  <si>
    <t>โครงการชลประทานอ่างทอง</t>
  </si>
  <si>
    <t>1.2.1.2 จัดหาแหล่งน้ำพร้อมระบบกระจาย ช่วยเหลือพื้นที่การเกษตรในเขต ตำบลราชสถิตย์,ตำบลเทวราช 
อำเภอไชโย</t>
  </si>
  <si>
    <t>1.2.1.3 จัดหาแหล่งน้ำพร้อมระบบกระจาย ช่วยเหลือพื้นที่การเกษตรในเขตตำบลสายทอง,ตำบลบางเสด็จ 
อำเภอป่าโมก</t>
  </si>
  <si>
    <t>1.2.1.4 จัดหาแหล่งน้ำพร้อมระบบกระจาย ช่วยเหลือพื้นที่การเกษตรในเขตตำบลรำมะสัก อำเภอโพธิ์ทอง</t>
  </si>
  <si>
    <t>1.2.1.5 จัดหาแหล่งน้ำพร้อมระบบกระจาย ช่วยเหลือพื้นที่การเกษตรในเขตตำบลวังน้ำเย็น อำเภอแสวงหา</t>
  </si>
  <si>
    <t>1.2.1.6 จัดหาแหล่งน้ำพร้อมระบบกระจาย ช่วยเหลือพื้นที่การเกษตรในเขตตำบลอบทม, ตำบลโพธิ์ม่วงพันธ์ อำเภอสามโก้</t>
  </si>
  <si>
    <t>1.2.1.7 จัดหาแหล่งน้ำพร้อมระบบกระจาย ช่วยเหลือพื้นที่การเกษตรในเขตตำบลสาวร้องไห้ อำเภอวิเศษชัยชาญ</t>
  </si>
  <si>
    <t>1.2.1.8 แก้มลิงสีบัวทอง พร้อมอาคารประกอบ ตำบลสีบัวทอง อำเภอแสวงหา จังหวัดอ่างทอง</t>
  </si>
  <si>
    <t xml:space="preserve">1.2.1.9 ปรับปรุงหนองหัวแตก พร้อมอาคารประกอบ ตำบลหนองแม่ไก่ อำเภอโพธิ์ทอง </t>
  </si>
  <si>
    <t xml:space="preserve">1.2.1.10 ปรับปรุงหนองลาดใหญ่ พร้อมอาคารประกอบ ตำบลชัยฤทธิ์ อำเภอไชโย </t>
  </si>
  <si>
    <t xml:space="preserve">1.2.1.11 ปรับปรุงหนองระหานใหญ่ พร้อมอาคารประกอบ ตำบลไชยภูมิ อำเภอไชโย </t>
  </si>
  <si>
    <t xml:space="preserve">1.2.1.12 ปรับปรุงบึงลาดจินจาน พร้อมอาคารประกอบ ตำบลไผ่ดำพัฒนา อำเภอวิเศษชัยชาญ </t>
  </si>
  <si>
    <t>1.2.1.13 ขุดลอกบึงเบิกไพร หมู่ที่ 6 ตำบลไผ่ดำพัฒนา อำเภอวิเศษชัยชาญ</t>
  </si>
  <si>
    <t>1.2.1.14 ขุดลอกบึงอ้ายรัง หมู่ที่ 8 ตำบลไผ่ดำพัฒนา อำเภอวิเศษชัยชาญ</t>
  </si>
  <si>
    <t>1.2.2 พัฒนาเส้นทางการขนส่งผลผลิตทางการเกษตร</t>
  </si>
  <si>
    <t>1.2.2.1 ก่อสร้างถนนลาดยางคันคลองระบายใหญ่แม่น้ำน้อย 3 ฝั่งซ้าย (บ้านเขาบวช-อ่างแก้ว)
เขตพื้นที่ตำบลองครักษ์,ตำบลโคกพุทรา,ตำบลอ่างแก้ว อำเภอโพธิ์ทอง</t>
  </si>
  <si>
    <t>แขวงทางหลวงชนบทอ่างทอง</t>
  </si>
  <si>
    <t>1.2.2.2 ก่อสร้างถนนลาดยางคันคลองระบายใหญ่แม่น้ำน้อย 4 ฝั่งขวา (บ้านงิ้วราย-วัดคู) 
เขตพื้นที่ ตำบลยางช้าย อำเภอโพธิ์ทอง เชื่อมต่อ ตำบลม่วงเตี้ย อำเภอวิเศษชัยชาญ</t>
  </si>
  <si>
    <t>1.2.2.3 ก่อสร้างถนน คสล.หมู่ 3 บ้านดอนตูม ตำบลรำมะสัก เชื่อมต่อหมู่ 5 ตำบลยางช้าย อำเภอโพธิ์ทอง</t>
  </si>
  <si>
    <t>อำเภอโพธิ์ทอง</t>
  </si>
  <si>
    <t>1.2.2.4 ก่อสร้างถนน คสล.หมู่ 3 บ้านบึง ตำบลรำมะสัก เชื่อมต่อหมู่ 7 บ้านแจงแขวนหม้อ ตำบลม่วงคัน 
อำเภอโพธิ์ทอง</t>
  </si>
  <si>
    <t>2.การเพิ่มผลผลิตพัฒนาคุณภาพและลดต้นทุน</t>
  </si>
  <si>
    <t>2.1 ส่งเสริมการผลิตสินค้าเกษตรปลอดภัย</t>
  </si>
  <si>
    <t>2.1.1 ด้านพืช</t>
  </si>
  <si>
    <t>สนง.เกษตรจังหวัดอ่างทอง</t>
  </si>
  <si>
    <t>2.1.2 ด้านประมง</t>
  </si>
  <si>
    <t>สนง.ประมงจังหวัดอ่างทอง</t>
  </si>
  <si>
    <t>2.1.3 ด้านปศุสัตว์</t>
  </si>
  <si>
    <t>สนง.ปศุสัตว์จังหวัดอ่างทอง</t>
  </si>
  <si>
    <t>3.การพัฒนาเกษตรกรและสถาบันเกษตรกร</t>
  </si>
  <si>
    <t>3.1 พัฒนาเกษตรกรและสถาบันเกษตรกรสู่การเป็นผู้ประกอบการ</t>
  </si>
  <si>
    <t>3.1.1 ส่งเสริมการรวมกลุ่ม เพื่อวางแผนการผลิตรองรับความต้องการของตลาด 
และสร้างพลังการต่อรอง</t>
  </si>
  <si>
    <t>สนง.สหกรณ์จังหวัดอ่างทอง</t>
  </si>
  <si>
    <t>3.2 การขยายเทคโนโลยีกระบวนการผลิตและแปรรูปผลิตภัณฑ์สู่ชุมชน</t>
  </si>
  <si>
    <t>3.2.1 ส่งเสริมการนำเทคโนโลยีมาพัฒนาผลิตภัณฑ์</t>
  </si>
  <si>
    <t>สำนักงานจังหวัดอ่างทอง และกระทรวงวิทยาศาสตร์และเทคโนโลยี</t>
  </si>
  <si>
    <t>4.การแปรรูป การเพิ่มและสร้างคุณค่า</t>
  </si>
  <si>
    <t>4.1 วิจัยการแปรรูปผลผลิตทางการเกษตร และพัฒนาบรรจุภัณฑ์</t>
  </si>
  <si>
    <t>4.1.1 ส่งเสริมการใช้นวัตกรรมสร้างผลิตภัณฑ์จากกล้วย</t>
  </si>
  <si>
    <t>4.1.1.1 ค่าจ้างพนักงาน</t>
  </si>
  <si>
    <t>4.1.1.2 ค่าก่อสร้างโรงงาน พร้อมเครื่องจักรอุปกรณ์</t>
  </si>
  <si>
    <t>4.1.1.3 ค่าวัสดุฝึกอบรม</t>
  </si>
  <si>
    <t>4.2 พัฒนาปรับปรุงคุณภาพของพัฒนาบรรจุภัณฑ์ให้มีความเหมาะสม</t>
  </si>
  <si>
    <t xml:space="preserve">4.2.1 พัฒนาบรรจุภัณฑ์ </t>
  </si>
  <si>
    <t xml:space="preserve">สนง.อุตสาหกรรมจังหวัดอ่างทอง </t>
  </si>
  <si>
    <t>5.การพัฒนาระบบตลาด</t>
  </si>
  <si>
    <t xml:space="preserve">5.1 พัฒนาศักยภาพและเพิ่มขีดความสามารถการตลาดเชิงรุก </t>
  </si>
  <si>
    <t>5.1.1 จัดมหกรรมครัวสุขภาพเพื่อมหานคร</t>
  </si>
  <si>
    <t>สนง.พาณิชย์จังหวัดอ่างทอง</t>
  </si>
  <si>
    <t xml:space="preserve">5.1.2 การทำการตลาดเชิงรุก (Road show) </t>
  </si>
  <si>
    <t xml:space="preserve">5.3 ส่งเสริมการบริโภคตลาดภายในกลุ่มจังหวัด
</t>
  </si>
  <si>
    <t>5.3.1 ส่งเสริมการบริโภคผลผลิตที่ผลิตได้ในจังหวัด/กลุ่มจังหวัด</t>
  </si>
  <si>
    <t>ติดตามประเมินผลโครงการ</t>
  </si>
  <si>
    <t>6.การขนส่งสินค้าและจัดการบริหารสินค้า (Logistic)</t>
  </si>
  <si>
    <t>6.1 พัฒนาศูนย์รวบรวม และกระจายผลผลิต</t>
  </si>
  <si>
    <t>6.1.1 พัฒนาการรวบรวม และขนส่งผลผลิต</t>
  </si>
  <si>
    <t xml:space="preserve">6.1.1.1 พัฒนาระบบรวบรวมและการขนส่งผลผลิต </t>
  </si>
  <si>
    <t xml:space="preserve">6.1.1.2 ปรับปรุงศูนย์รวบรวมผลผลิตและจัดหาอุปกรณ์ </t>
  </si>
  <si>
    <t>สนง.เกษตรและสหกรณ์จังหวัดอ่างทอง</t>
  </si>
  <si>
    <t>6.3 พัฒนาระบบฐานข้อมูลย้อนกลับเพื่อการตรวจสอบคุณภาพสินค้า</t>
  </si>
  <si>
    <t>6.3.1 จัดทำฐานข้อมูลผู้ผลิต และจัดทำApplication การตรวจสอบข้อมูลย้อนกล้บของสินค้า</t>
  </si>
  <si>
    <t>สนง.สถิติจังหวัดอ่างทอง</t>
  </si>
  <si>
    <t>7. ดำเนินกิจกรรมด้านการเกษตรและที่เกี่ยวข้องตามความต้องการและเพื่อแก้ไขปัญหา
ความเดือดร้อนของประชาชนในพื้นที่</t>
  </si>
  <si>
    <t>7.1 ปรับปรุงระบบบริหารจัดการขยะจังหวัดอ่างทอง</t>
  </si>
  <si>
    <t>เทศบาลเมืองอ่างทอง</t>
  </si>
  <si>
    <t>7.1.1 ก่อสร้างถนน คสล. พร้อมระบบระบายน้ำและปรับปรุงถนนโดยรอบศูนย์ฯ</t>
  </si>
  <si>
    <t>7.1.2 จัดซื้อรถแทรกเตอร์ตีนตะขาบ 1 คัน รถขุดดินตีนตะขาบ 1 คัน รถบรรทุกขยะ 4 คัน</t>
  </si>
  <si>
    <t>7.2 ปรับปรุงคันกั้นน้ำ หมู่ 3 และ หมู่ 4 ตำบลโผงเผง อำเภอป่าโมก จังหวัดอ่างทอง</t>
  </si>
  <si>
    <t>7.3 ปรับปรุงคันกั้นน้ำ หมู่ 5 และ หมู่ 6 ตำบลโผงเผง อำเภอป่าโมก จังหวัดอ่างทอง</t>
  </si>
  <si>
    <t>7.4. ปรับปรุงเขื่อนป้องกันตลิ่ง หมู่ 2 ตำบลไชโย อำเภอไชโย จังหวัดอ่างทอง</t>
  </si>
  <si>
    <t>7.5 ปรับปรุงเขื่อนป้องกันตลิ่ง หมู่ 4 ตำบลราชสถิตย์ อำเภอไชโย จังหวัดอ่างทอง</t>
  </si>
  <si>
    <t>7.7 ปรับปรุงเขื่อนป้องกันตลิ่ง หมู่ 2 ตำบลหลักฟ้า อำเภอไชโย จังหวัดอ่างทอง</t>
  </si>
  <si>
    <t>7.9 ปรับปรุงเขื่อนป้องกันตลิ่ง หมู่ 4 ตำบลย่านซื่อ อำเภอเมือง จังหวัดอ่างทอง</t>
  </si>
  <si>
    <t>7.10 ปรับปรุงซ่อมแซมถนนภายในหมู่บ้าน หมู่ 2,3 ตำบลวังน้ำเย็น อำเภอแสวงหา</t>
  </si>
  <si>
    <t>อำเภอแสวงหา</t>
  </si>
  <si>
    <t>7.11 ก่อสร้างถนนคอนกรีตเสริมเหล็กภายในหมู่บ้าน หมู่ 5 ตำบลวังน้ำเย็น อำเภอแสวงหา</t>
  </si>
  <si>
    <t>7.12 ปรับปรุงขยายท่อเมนประปาหมู่บ้านหมู่ที่ 6 ตำบลวังน้ำเย็น อำเภอแสวงหา</t>
  </si>
  <si>
    <t>โครงการท่องเที่ยวอารยธรรมวิถีไทยลุ่มแม่น้ำเจ้าพระยาป่าสัก</t>
  </si>
  <si>
    <t>1.วางแผนยุทธศาสตร์การท่องเที่ยว</t>
  </si>
  <si>
    <t xml:space="preserve"> 1.1 พัฒนาฐานข้อมูลมรดกทางวัฒนธรรมด้านสถาปัตยกรรม ภูมิสถาปัตยกรรม
และคติชนวิทยาในกลุ่มภาคกลางตอนบน 2</t>
  </si>
  <si>
    <t>1.1.1  ศึกษาแหล่งท่องเที่ยวเพื่อจัดทำ Story ส่งเสริมการท่องเที่ยวเชิงรุกกลุ่มจังหวัดภาคกลางตอนบน 2 
(จังหวัดอ่างทองเป็นเจ้าภาพกลุ่มจังหวัด)</t>
  </si>
  <si>
    <t>สนง.การท่องเที่ยวและกีฬาจังหวัดอ่างทอง</t>
  </si>
  <si>
    <t>1.4 สร้างความเชื่อมั่นด้านความปลอดภัยในชีวิตและทรัพย์สิน</t>
  </si>
  <si>
    <t>1.4.1 จัดตั้งศูนย์ควบคุมความปลอดภัยและบริการนักท่องเที่ยว</t>
  </si>
  <si>
    <t>อบจ.อ่างทอง</t>
  </si>
  <si>
    <t xml:space="preserve"> - ก่อสร้างอาคารศูนย์ควบคุมความปลอดภัยและบริการนักท่องเที่ยว</t>
  </si>
  <si>
    <t xml:space="preserve"> - ติดตั้งกล้อง CCTV </t>
  </si>
  <si>
    <t>3.พัฒนาแหล่งท่องเที่ยวและกิจกรรมกรรมการท่องเที่ยว</t>
  </si>
  <si>
    <t>3.3 พัฒนาโครงสร้างพื้นฐาน (ถนน และสิ่งอำนวยความสะดวกบริการแก่นักท่องเที่ยว)</t>
  </si>
  <si>
    <t>3.3.1 ป้ายบอกทางและสื่อความหมายในแหล่งท่องเที่ยว</t>
  </si>
  <si>
    <t>3.3.1.1 ติดตั้งป้ายแนะนำแหล่งท่องเที่ยว สาย อท.4002 (วัดไชโยวรวิหาร) 1 แห่ง</t>
  </si>
  <si>
    <t xml:space="preserve">3.3.1.2 ติดตั้งป้ายแนะนำแหล่งท่องเที่ยว สาย อท.3003 (วัดขุนอินทประมูล) 1 แห่ง </t>
  </si>
  <si>
    <t xml:space="preserve">3.3.1.3 ติดตั้งป้ายแนะนำแหล่งท่องเที่ยว สาย อท.2040 (วัดจันทรังษี) 1 แห่ง </t>
  </si>
  <si>
    <t>3.3.1.4 ติดตั้งป้ายแนะนำแหล่งท่องเที่ยว ทางหลวงหมายเลข 3195 (วัดม่วง) 1 แห่ง</t>
  </si>
  <si>
    <t>3.3.1.5 ติดตั้งป้ายแนะนำแหล่งท่องเที่ยว ทางหลวงหมายเลข 3501  (วัดป่าโมกวรวิหาร) 1 แห่ง</t>
  </si>
  <si>
    <t>3.3.1.6 ติดตั้งป้ายแนะนำแหล่งท่องเที่ยว ทางหลวงหมายเลข 32  
(โครงการฟาร์มตัวอย่างตามพระราชดำริหนองระหารจีน) 1 แห่ง</t>
  </si>
  <si>
    <t xml:space="preserve">3.3.1.7 ติดตั้งป้ายแนะนำแหล่งท่องเที่ยว สาย อท. 2040 
(โครงการฟาร์มตัวอย่างตามพระราชดำริหนองระหารจีน) 1 แห่ง </t>
  </si>
  <si>
    <t>3.3.1.8 ติดตั้งป้ายแนะนำแหล่งท่องเที่ยว ทางหลวงหมายเลข 3064  
(โครงการฟาร์มตัวอย่างตามพระราชดำริสีบัวทอง) 1 แห่ง</t>
  </si>
  <si>
    <t>3.3.4 ปรับปรุงภูมิทัศน์เกาะกลางถนนสาย ทล.334 จากแยกต่างระดับสายเอเชีย-สี่แยกบ้านรอ</t>
  </si>
  <si>
    <t>แขวงทางหลวงอ่างทอง</t>
  </si>
  <si>
    <t xml:space="preserve">3.3.5 ก่อสร้างถนน คสล. หมู่ 7,8,9 ตำบลรำมะสัก อำเภอโพธิ์ทอง เชื่อมต่อ ตำบลวังน้ำเย็น 
อำเภอแสวงหา </t>
  </si>
  <si>
    <t>3.3.6 ก่อสร้างถนนลาดยางสายเชื่อมต่อระหว่างหนองคันไชย หมู่ 3  ตำบลโคกพุทรา-หมู่ 3 
ตำบลหนองแม่ไก่ อำเภอโพธิ์ทอง</t>
  </si>
  <si>
    <t xml:space="preserve">3.3.7 ก่อสร้างถนน คสล.หมู่ 7 ตำบลมงคลธรรมนิมิต อำเภอสามโก้ เชื่อมต่อหมู่ 7 
ตำบลรำมะสัก อำเภอโพธิ์ทอง </t>
  </si>
  <si>
    <t>อำเภอสามโก้</t>
  </si>
  <si>
    <t>3.3.8 ก่อสร้างถนน คสล. หมู่ 6 ตำบลอบทม อำเภอสามโก้ เชื่อมต่อหมู่ 3 ตำบลสาวร้องไห้ 
อำเภอวิเศษชัยชาญ (ยอดจริง 6,069,000 บาท)</t>
  </si>
  <si>
    <t>3.3.9 ก่อสร้างปรับปรุงซ่อมแซมผิวจราจรถนนปู่ดอก-ปู่ทองแก้ว ตั้งแต่ถนนโพธิ์พระยา-ท่าเรือ 
ถึงถนนปู่ดอก-ปู่ทองแก้ว 21 ตำบลไผ่จำศีล อำเภอวิเศษชัยชาญ</t>
  </si>
  <si>
    <t>อำเภอวิเศษชัยชาญ</t>
  </si>
  <si>
    <t>3.3.10 ก่อสร้างถนนคสล. หมู่ที่ 2  ตำบลสาวร้องไห้ อำเภอวิเศษชัยชาญ ช่วงที่ 1 
จากถนนลาดยางสายสาวร้องไห้-ไผ่วง ถึงหมู่บ้านตาลหัก ช่วงที่ 2 จากหลังโบสถ์วัดสิทฯ 
ถึง อบตำบลสาวร้องไห้  (หลังเก่า)</t>
  </si>
  <si>
    <t xml:space="preserve">3.3.11 ก่อสร้างถนน คสล.หมู่ที่ 2,5 ตำบลไผ่วง อำเภอวิเศษชัยชาญ </t>
  </si>
  <si>
    <t>3.3.12 ก่อสร้างถนน คสล. เชื่อมต่อระหว่างหมู่ 3 ตำบลโคกพุทรา-หมู่ 5 ตำบลบางเจ้าฉ่า 
อำเภอโพธิ์ทอง</t>
  </si>
  <si>
    <t xml:space="preserve">3.4 สร้างกิจกรรมท่องเที่ยวใหม่ ๆ ให้สอดคล้องกับความสนใจ </t>
  </si>
  <si>
    <t>3.4.1 จัดกิจกรรมสร้างแรงดึงดูดนักท่องเที่ยว</t>
  </si>
  <si>
    <t>3.4.1.1 จัดงานอ่างทอง 5 ที่สุด สิ่งศักดิ์สิทธิ์</t>
  </si>
  <si>
    <t>3.6 ส่งเสริม/ อนุรักษ์/ ฟื้นฟู/ ปรับปรุง/ บูรณะ/ พัฒนาแหล่งท่องเที่ยว</t>
  </si>
  <si>
    <t>3.6.1 พัฒนาแหล่งท่องเที่ยวที่สำคัญในจังหวัดอ่างทอง</t>
  </si>
  <si>
    <t>3.6.1.1  ปรับปรุงภูมิทัศน์บริเวณวัดขุนอินทประมูล ตำบลอินทประมูล อำเภอโพธิ์ทอง</t>
  </si>
  <si>
    <t>สนง.โยธาธิการและผังเมืองจังหวัดอ่างทอง</t>
  </si>
  <si>
    <t xml:space="preserve">3.6.1.2 ติดตั้งไฟฟ้าแสงสว่างเพื่อความปลอดภัยสาย อท.3003 แยก ทล.309-บ.บางพลับ                        </t>
  </si>
  <si>
    <t>3.6.1.3 ปรับปรุงภูมิทัศน์ สิ่งอำนวยความสะดวก บริเวณวัดจันทรังษี อำเภอเมือง จังหวัดอ่างทอง</t>
  </si>
  <si>
    <t xml:space="preserve">   - ติดตั้งไฟฟ้าแสงสว่างเพื่อความปลอดภัยสาย อท.2040 แยก ทล.32-บ.โรงช้าง</t>
  </si>
  <si>
    <t>3.6.1.4 ปรับปรุงภูมิทัศน์และสิ่งอำนวยความสะดวก บริเวณวัดม่วง อำเภอวิเศษชัยชาญ จังหวัดอ่างทอง</t>
  </si>
  <si>
    <t xml:space="preserve">    - ปรับปรุงเส้นทาง สร้างเกาะกลางถนนแบบยกเกาะ สาย 3195 
    ตอนแยกวิเศษชัยชาญ - แยกป่างิ้ว อำเภอเมือง จังหวัดอ่างทอง  </t>
  </si>
  <si>
    <t>3.6.1.5 ปรับปรุงภูมิทัศน์และสิ่งอำนวยความสะดวก วัดไชโยวรวิหาร อำเภอไชโย จังหวัดอ่างทอง</t>
  </si>
  <si>
    <t xml:space="preserve">    - ขยายทางหลวงชนทท อท.2034 แยก ทล.32-บ.มหานาม (ตอนที่ 4)</t>
  </si>
  <si>
    <t xml:space="preserve">    - ติดตั้งไฟฟ้าแสงสว่างเพื่อความปลอดภัยสาย อท.4002 แยก ทล.3064 บ.มหานาม</t>
  </si>
  <si>
    <t xml:space="preserve">    - สร้างศาลาคลุมทางเดินริมเขื่อนบริเวณวัดไชโยวรวิหาร อำเภอไชโย</t>
  </si>
  <si>
    <t>อำเภอไชโย</t>
  </si>
  <si>
    <t>3.6.1.6 ปรับปรุงภูมิทัศน์และสิ่งอำนวยความสะดวก บริเวณวัดป่าโมกวรวิหาร  อำเภอป่าโมก จังหวัดอ่างทอง</t>
  </si>
  <si>
    <t xml:space="preserve">    - ก่อสร้างห้องน้ำและสิ่งอำนวยความสะดวกแก่นักท่องเที่ยว</t>
  </si>
  <si>
    <t>อำเภอป่าโมก</t>
  </si>
  <si>
    <t>3.3.1.7 ปรับปรุงภูมิทัศน์และสิ่งอำนวยความสะดวกโครงการแก้มลิงหนองเจ็ดเส้น อำเภอป่าโมก จังหวัดอ่างทอง</t>
  </si>
  <si>
    <t xml:space="preserve">    - ปรับปรุงภูมิทัศน์และสิ่งอำนวยความสะดวก</t>
  </si>
  <si>
    <t xml:space="preserve">    - จัดซื้อรถรางระบบไฟฟ้า 23 ที่นั่ง จำนวน 2 คัน</t>
  </si>
  <si>
    <t>3.6.1.8 ปรับปรุงภูมิทัศน์และสิ่งอำนวยความสะดวกโครงการฟาร์มตัวอย่างตามพระราชดำริในสมเด็จ
พระนางเจ้าสิริกิติ์ พระบรมราชินีนาถหนองระหารจีน อำเภอเมือง จังหวัดอ่างทอง</t>
  </si>
  <si>
    <t>3.6.1.9 พัฒนาโครงการฟาร์มตัวอย่างตามพระราชดำริในสมเด็จพระนางเจ้าสิริกิติ์ พระบรมราชินีนาถ 
ตำบลสีบัวทอง อำเภอแสวงหา จังหวัดอ่างทอง</t>
  </si>
  <si>
    <t xml:space="preserve">     -  ปรับปรุงภูมิทัศน์และสิ่งอำนวยความสะดวก</t>
  </si>
  <si>
    <t xml:space="preserve">     - ปรับปรุงอาคารอเนกประสงค์เทิดพระเกียรติ</t>
  </si>
  <si>
    <t>3.7 ยกระดับคุณภาพสิ่งอำนวยความสะดวกในสถานที่ท่องเที่ยว</t>
  </si>
  <si>
    <t>3.7.1 ก่อสร้างห้องน้ำสาธารณะ บริเวณอนุสาวรีย์ปู่ดอก ปู่แก้ว ตำบลไผ่จำศีล 
อำเภอวิเศษชัยชาญ</t>
  </si>
  <si>
    <t>3.7.2 ปรับปรุงอาคารพลับพลาที่ประทับบริเวณอนุสาวรีย์นายดอก นายทองแก้ว หมู่ที่ 2 
ตำบลไผ่จำศีล อำเภอวิเศษชัยชาญ</t>
  </si>
  <si>
    <t>4.พัฒนาธุรกิจบริการการท่องเที่ยว</t>
  </si>
  <si>
    <t>4.2 พัฒนามาตรฐานธุรกิจบริการที่เกี่ยวเนื่องกับการท่องเที่ยว</t>
  </si>
  <si>
    <t>4.2.1  ออกแบบจัดสร้างร้านจำหน่ายสินค้าตลาดย้อนยุค  แบบโมบาย จำนวน 20 ร้าน</t>
  </si>
  <si>
    <t>สนง.พัฒนาชุมชนจังหวัดอ่างทอง</t>
  </si>
  <si>
    <t>4.3 พัฒนามาตรฐานสินค้าของฝากและของที่ระลึก</t>
  </si>
  <si>
    <t xml:space="preserve">4.3.1 พัฒนาผลิตภัณฑ์ชุมชนเพื่อการท่องเที่ยวและเพิ่มช่องทางการตลาด
</t>
  </si>
  <si>
    <t>5.พัฒนาการตลาดและประชาสัมพันธ์</t>
  </si>
  <si>
    <t>5.2 ประชาสัมพันธ์สร้างภาพลักษณ์</t>
  </si>
  <si>
    <t>5.2.1 จัดทำสื่อประชาสัมพันธ์ส่งเสริมการท่องเที่ยว</t>
  </si>
  <si>
    <t xml:space="preserve"> 5.2.1.1 ประชาสัมพันธ์ Story ส่งเสริมการท่องเที่ยวเชิงรุกกลุ่มจังหวัดภาคกลางตอนบน 2 
 (จังหวัดอ่างทองเป็นเจ้าภาพกลุ่มจังหวัด)</t>
  </si>
  <si>
    <t>5.2.2 จัดทำสื่อประชาสัมพันธ์กิจกรรมท่องเที่ยว (ป้ายbillboard+เอกสารประชาสัมพันธ์)</t>
  </si>
  <si>
    <t>รวมทั้งสิ้น</t>
  </si>
  <si>
    <r>
      <rPr>
        <b/>
        <sz val="13"/>
        <rFont val="TH SarabunPSK"/>
        <family val="2"/>
      </rPr>
      <t>หมายเหตุ :  กิจกรรมที่รอตรวจสอบยอดงบประมาณ ได้แก่</t>
    </r>
    <r>
      <rPr>
        <sz val="13"/>
        <rFont val="TH SarabunPSK"/>
        <family val="2"/>
      </rPr>
      <t xml:space="preserve">
                </t>
    </r>
    <r>
      <rPr>
        <b/>
        <sz val="13"/>
        <rFont val="TH SarabunPSK"/>
        <family val="2"/>
      </rPr>
      <t>กิจกรรมที่ 2.1</t>
    </r>
    <r>
      <rPr>
        <sz val="13"/>
        <rFont val="TH SarabunPSK"/>
        <family val="2"/>
      </rPr>
      <t xml:space="preserve">  ส่งเสริมการผลิตสินค้าเกษตรปลอดภัย  
                                    -  ด้านพืช   (สำนักงานเกษตรจังหวัดอ่างทอง)
                                    - ด้านประมง  (สำนักงานประมงจังหวัดอ่างทอง)
                                    - ด้านปศุสัตว์  (สำนักงานปศุสัตว์จังหวัดอ่างทอง)
                </t>
    </r>
    <r>
      <rPr>
        <b/>
        <sz val="13"/>
        <rFont val="TH SarabunPSK"/>
        <family val="2"/>
      </rPr>
      <t>กิจกรรมที่ 4.1</t>
    </r>
    <r>
      <rPr>
        <sz val="13"/>
        <rFont val="TH SarabunPSK"/>
        <family val="2"/>
      </rPr>
      <t xml:space="preserve">  วิจัยการแปรรูปผลผลิตทางการเกษตร และพัฒนาบรรจุภัณฑ์ (สำนักงานสหกรณ์จังหวัดอ่างทอง)
                                    - ค่าจ้างพนักงาน
                                    - ค่าก่อสร้างโรงงาน พร้อมเครื่องจักรอุปกรณ์
                                    - ค่าวัสดุฝึกอบรม
               </t>
    </r>
    <r>
      <rPr>
        <b/>
        <sz val="13"/>
        <rFont val="TH SarabunPSK"/>
        <family val="2"/>
      </rPr>
      <t>กิจกรรมที่ 4.2</t>
    </r>
    <r>
      <rPr>
        <sz val="13"/>
        <rFont val="TH SarabunPSK"/>
        <family val="2"/>
      </rPr>
      <t xml:space="preserve">  พัฒนาปรับปรุงคุณภาพของพัฒนาบรรจุภัณฑ์ให้มีความเหมาะสม  
                                  -  พัฒนาบรรจุภัณฑ์ (สำนักงานอุตสาหกรรมจังหวัดอ่างทอง)
               </t>
    </r>
    <r>
      <rPr>
        <b/>
        <sz val="13"/>
        <rFont val="TH SarabunPSK"/>
        <family val="2"/>
      </rPr>
      <t xml:space="preserve">กิจกรรมที่ 6.1 </t>
    </r>
    <r>
      <rPr>
        <sz val="13"/>
        <rFont val="TH SarabunPSK"/>
        <family val="2"/>
      </rPr>
      <t xml:space="preserve"> พัฒนาศูนย์รวบรวม และกระจายผลผลิต  
                                  - พัฒนาระบบรวบรวมและการขนส่งผลผลิต (สำนักงานสหกรณ์จังหวัดอ่างทอง)</t>
    </r>
  </si>
  <si>
    <t xml:space="preserve">                                                        จังหวัดอ่างทอง </t>
  </si>
  <si>
    <t xml:space="preserve"> 1.2.1.1 จัดหาแหล่งน้ำพร้อมระบบกระจาย ช่วยเหลือพื้นที่การเกษตรในเขตตำบลตลาดกรวด,
ตำบลบ้านรี อำเภอเมืองอ่างทอง</t>
  </si>
  <si>
    <t>1.2.1.2 จัดหาแหล่งน้ำพร้อมระบบกระจาย ช่วยเหลือพื้นที่การเกษตรในเขต ตำบลราชสถิตย์,
ตำบลเทวราช อำเภอไชโย</t>
  </si>
  <si>
    <t>1.2.1.3 จัดหาแหล่งน้ำพร้อมระบบกระจาย ช่วยเหลือพื้นที่การเกษตรในเขตตำบลสายทอง,
ตำบลบางเสด็จ อำเภอป่าโมก</t>
  </si>
  <si>
    <t>1.2.1.4 จัดหาแหล่งน้ำพร้อมระบบกระจาย ช่วยเหลือพื้นที่การเกษตรในเขตตำบลรำมะสัก 
อำเภอโพธิ์ทอง</t>
  </si>
  <si>
    <t>1.2.1.5 จัดหาแหล่งน้ำพร้อมระบบกระจาย ช่วยเหลือพื้นที่การเกษตรในเขตตำบลวังน้ำเย็น
อำเภอแสวงหา</t>
  </si>
  <si>
    <t>1.2.1.6 จัดหาแหล่งน้ำพร้อมระบบกระจาย ช่วยเหลือพื้นที่การเกษตรในเขตตำบลอบทม, 
ตำบลโพธิ์ม่วงพันธ์ อำเภอสามโก้</t>
  </si>
  <si>
    <t>1.2.1.7 จัดหาแหล่งน้ำพร้อมระบบกระจาย ช่วยเหลือพื้นที่การเกษตรในเขตตำบลสาวร้องไห้
อำเภอวิเศษชัยชาญ</t>
  </si>
  <si>
    <t>1.2.2.3 ก่อสร้างถนน คสล.หมู่ 3 บ้านดอนตูม ตำบลรำมะสัก เชื่อมต่อหมู่ 5 ตำบลยางช้าย
อำเภอโพธิ์ทอง</t>
  </si>
  <si>
    <t>1.2.2.4 ก่อสร้างถนน คสล.หมู่ 3 บ้านบึง ตำบลรำมะสัก เชื่อมต่อหมู่ 7 บ้านแจงแขวนหม้อ
ตำบลม่วงคัน อำเภอโพธิ์ทอง</t>
  </si>
  <si>
    <t>1.1.1  ศึกษาแหล่งท่องเที่ยวเพื่อจัดทำ Story ส่งเสริมการท่องเที่ยวเชิงรุกกลุ่มจังหวัด
ภาคกลางตอนบน 2 (จังหวัดอ่างทองเป็นเจ้าภาพกลุ่มจังหวัด)</t>
  </si>
  <si>
    <t>3.6.1.6 ปรับปรุงภูมิทัศน์และสิ่งอำนวยความสะดวก บริเวณวัดป่าโมกวรวิหาร  อำเภอป่าโมก 
จังหวัดอ่างทอง</t>
  </si>
  <si>
    <t>3.6.1.8 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พระบรมราชินีนาถหนองระหารจีน อำเภอเมือง จังหวัดอ่างทอง</t>
  </si>
  <si>
    <t>3.6.1.9 พัฒนาโครงการฟาร์มตัวอย่างตามพระราชดำริในสมเด็จพระนางเจ้าสิริกิติ์ พระบรมราชินีนาถ ตำบลสีบัวทอง อำเภอแสวงหา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</si>
</sst>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_(* #,##0.00_);_(* \(#,##0.00\);_(* &quot;-&quot;??_);_(@_)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  <font>
      <b/>
      <sz val="10.5"/>
      <name val="TH SarabunPSK"/>
      <family val="2"/>
    </font>
    <font>
      <sz val="10.5"/>
      <name val="TH SarabunPSK"/>
      <family val="2"/>
    </font>
    <font>
      <b/>
      <sz val="10.5"/>
      <color rgb="FFFF0000"/>
      <name val="TH SarabunPSK"/>
      <family val="2"/>
    </font>
    <font>
      <sz val="10.5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41" fontId="2" fillId="2" borderId="2" xfId="1" applyNumberFormat="1" applyFont="1" applyFill="1" applyBorder="1"/>
    <xf numFmtId="41" fontId="2" fillId="3" borderId="6" xfId="0" applyNumberFormat="1" applyFont="1" applyFill="1" applyBorder="1" applyAlignment="1" applyProtection="1">
      <alignment horizontal="center" vertical="top"/>
      <protection locked="0"/>
    </xf>
    <xf numFmtId="41" fontId="2" fillId="4" borderId="6" xfId="1" applyNumberFormat="1" applyFont="1" applyFill="1" applyBorder="1" applyAlignment="1">
      <alignment horizontal="right" vertical="top"/>
    </xf>
    <xf numFmtId="41" fontId="3" fillId="0" borderId="0" xfId="0" applyNumberFormat="1" applyFont="1" applyFill="1"/>
    <xf numFmtId="41" fontId="2" fillId="5" borderId="2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/>
    <xf numFmtId="0" fontId="3" fillId="0" borderId="8" xfId="0" applyFont="1" applyFill="1" applyBorder="1"/>
    <xf numFmtId="41" fontId="3" fillId="0" borderId="9" xfId="0" applyNumberFormat="1" applyFont="1" applyFill="1" applyBorder="1" applyAlignment="1">
      <alignment horizontal="right" vertical="top"/>
    </xf>
    <xf numFmtId="0" fontId="3" fillId="5" borderId="3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41" fontId="3" fillId="0" borderId="6" xfId="0" applyNumberFormat="1" applyFont="1" applyFill="1" applyBorder="1" applyAlignment="1">
      <alignment horizontal="right" vertical="top"/>
    </xf>
    <xf numFmtId="41" fontId="3" fillId="0" borderId="2" xfId="1" applyNumberFormat="1" applyFont="1" applyFill="1" applyBorder="1" applyAlignment="1">
      <alignment horizontal="center" vertical="top"/>
    </xf>
    <xf numFmtId="0" fontId="3" fillId="0" borderId="10" xfId="0" applyFont="1" applyFill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0" xfId="0" applyFont="1" applyFill="1" applyBorder="1" applyAlignment="1"/>
    <xf numFmtId="0" fontId="3" fillId="0" borderId="0" xfId="0" applyFont="1" applyFill="1" applyBorder="1" applyAlignment="1"/>
    <xf numFmtId="0" fontId="3" fillId="0" borderId="11" xfId="0" applyFont="1" applyFill="1" applyBorder="1" applyAlignment="1">
      <alignment horizontal="left" vertical="top"/>
    </xf>
    <xf numFmtId="0" fontId="3" fillId="0" borderId="0" xfId="0" applyFont="1" applyFill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vertical="top"/>
    </xf>
    <xf numFmtId="41" fontId="3" fillId="0" borderId="2" xfId="0" applyNumberFormat="1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2" fillId="0" borderId="3" xfId="0" applyFont="1" applyFill="1" applyBorder="1"/>
    <xf numFmtId="0" fontId="2" fillId="0" borderId="4" xfId="0" applyFont="1" applyFill="1" applyBorder="1"/>
    <xf numFmtId="41" fontId="2" fillId="0" borderId="2" xfId="0" applyNumberFormat="1" applyFont="1" applyFill="1" applyBorder="1" applyAlignment="1">
      <alignment horizontal="right" vertical="top"/>
    </xf>
    <xf numFmtId="0" fontId="2" fillId="0" borderId="0" xfId="0" applyFont="1" applyFill="1"/>
    <xf numFmtId="41" fontId="3" fillId="0" borderId="2" xfId="1" applyNumberFormat="1" applyFont="1" applyFill="1" applyBorder="1" applyAlignment="1">
      <alignment horizontal="right" vertical="top"/>
    </xf>
    <xf numFmtId="41" fontId="4" fillId="4" borderId="2" xfId="1" applyNumberFormat="1" applyFont="1" applyFill="1" applyBorder="1" applyAlignment="1">
      <alignment horizontal="right" vertical="top"/>
    </xf>
    <xf numFmtId="0" fontId="4" fillId="5" borderId="7" xfId="0" applyFont="1" applyFill="1" applyBorder="1"/>
    <xf numFmtId="41" fontId="4" fillId="5" borderId="2" xfId="0" applyNumberFormat="1" applyFont="1" applyFill="1" applyBorder="1" applyAlignment="1">
      <alignment horizontal="right" vertical="top"/>
    </xf>
    <xf numFmtId="0" fontId="5" fillId="0" borderId="7" xfId="0" applyFont="1" applyFill="1" applyBorder="1"/>
    <xf numFmtId="0" fontId="5" fillId="0" borderId="8" xfId="0" applyFont="1" applyFill="1" applyBorder="1"/>
    <xf numFmtId="41" fontId="5" fillId="0" borderId="2" xfId="0" applyNumberFormat="1" applyFont="1" applyFill="1" applyBorder="1" applyAlignment="1">
      <alignment vertical="top"/>
    </xf>
    <xf numFmtId="41" fontId="5" fillId="0" borderId="2" xfId="0" applyNumberFormat="1" applyFont="1" applyFill="1" applyBorder="1" applyAlignment="1">
      <alignment horizontal="right" vertical="top"/>
    </xf>
    <xf numFmtId="0" fontId="5" fillId="0" borderId="3" xfId="0" applyFont="1" applyFill="1" applyBorder="1"/>
    <xf numFmtId="0" fontId="5" fillId="0" borderId="4" xfId="0" applyFont="1" applyFill="1" applyBorder="1"/>
    <xf numFmtId="41" fontId="5" fillId="0" borderId="13" xfId="0" applyNumberFormat="1" applyFont="1" applyFill="1" applyBorder="1" applyAlignment="1">
      <alignment horizontal="right" vertical="top"/>
    </xf>
    <xf numFmtId="41" fontId="2" fillId="4" borderId="2" xfId="1" applyNumberFormat="1" applyFont="1" applyFill="1" applyBorder="1" applyAlignment="1">
      <alignment horizontal="right" vertical="top"/>
    </xf>
    <xf numFmtId="0" fontId="2" fillId="5" borderId="7" xfId="0" applyFont="1" applyFill="1" applyBorder="1"/>
    <xf numFmtId="41" fontId="2" fillId="5" borderId="6" xfId="0" applyNumberFormat="1" applyFont="1" applyFill="1" applyBorder="1" applyAlignment="1">
      <alignment horizontal="right" vertical="top"/>
    </xf>
    <xf numFmtId="0" fontId="3" fillId="0" borderId="7" xfId="0" applyFont="1" applyFill="1" applyBorder="1"/>
    <xf numFmtId="41" fontId="3" fillId="0" borderId="9" xfId="0" applyNumberFormat="1" applyFont="1" applyFill="1" applyBorder="1" applyAlignment="1">
      <alignment vertical="top"/>
    </xf>
    <xf numFmtId="41" fontId="2" fillId="5" borderId="5" xfId="0" applyNumberFormat="1" applyFont="1" applyFill="1" applyBorder="1" applyAlignment="1">
      <alignment horizontal="right" vertical="top"/>
    </xf>
    <xf numFmtId="41" fontId="3" fillId="0" borderId="5" xfId="0" applyNumberFormat="1" applyFont="1" applyFill="1" applyBorder="1" applyAlignment="1">
      <alignment horizontal="right" vertical="top"/>
    </xf>
    <xf numFmtId="41" fontId="3" fillId="0" borderId="2" xfId="0" applyNumberFormat="1" applyFont="1" applyFill="1" applyBorder="1" applyAlignment="1">
      <alignment horizontal="right" vertical="top"/>
    </xf>
    <xf numFmtId="41" fontId="4" fillId="5" borderId="6" xfId="0" applyNumberFormat="1" applyFont="1" applyFill="1" applyBorder="1" applyAlignment="1">
      <alignment horizontal="right" vertical="top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41" fontId="4" fillId="0" borderId="2" xfId="0" applyNumberFormat="1" applyFont="1" applyFill="1" applyBorder="1" applyAlignment="1">
      <alignment vertical="top"/>
    </xf>
    <xf numFmtId="41" fontId="5" fillId="0" borderId="6" xfId="0" applyNumberFormat="1" applyFont="1" applyFill="1" applyBorder="1" applyAlignment="1">
      <alignment vertical="top"/>
    </xf>
    <xf numFmtId="0" fontId="3" fillId="0" borderId="8" xfId="0" applyFont="1" applyFill="1" applyBorder="1" applyAlignment="1"/>
    <xf numFmtId="0" fontId="5" fillId="0" borderId="12" xfId="0" applyFont="1" applyFill="1" applyBorder="1" applyAlignment="1">
      <alignment horizontal="left" vertical="top"/>
    </xf>
    <xf numFmtId="0" fontId="2" fillId="5" borderId="3" xfId="0" applyFont="1" applyFill="1" applyBorder="1"/>
    <xf numFmtId="0" fontId="3" fillId="0" borderId="14" xfId="0" applyFont="1" applyFill="1" applyBorder="1"/>
    <xf numFmtId="0" fontId="3" fillId="0" borderId="1" xfId="0" applyFont="1" applyFill="1" applyBorder="1"/>
    <xf numFmtId="0" fontId="3" fillId="0" borderId="13" xfId="0" applyFont="1" applyFill="1" applyBorder="1" applyAlignment="1">
      <alignment horizontal="left" vertical="top" wrapText="1"/>
    </xf>
    <xf numFmtId="41" fontId="2" fillId="4" borderId="2" xfId="0" applyNumberFormat="1" applyFont="1" applyFill="1" applyBorder="1" applyAlignment="1">
      <alignment vertical="top" wrapText="1"/>
    </xf>
    <xf numFmtId="41" fontId="3" fillId="0" borderId="2" xfId="1" applyNumberFormat="1" applyFont="1" applyFill="1" applyBorder="1" applyAlignment="1">
      <alignment vertical="top"/>
    </xf>
    <xf numFmtId="41" fontId="3" fillId="0" borderId="6" xfId="1" applyNumberFormat="1" applyFont="1" applyFill="1" applyBorder="1" applyAlignment="1">
      <alignment vertical="top"/>
    </xf>
    <xf numFmtId="41" fontId="3" fillId="0" borderId="5" xfId="1" applyNumberFormat="1" applyFont="1" applyFill="1" applyBorder="1" applyAlignment="1">
      <alignment vertical="top"/>
    </xf>
    <xf numFmtId="41" fontId="2" fillId="2" borderId="2" xfId="0" applyNumberFormat="1" applyFont="1" applyFill="1" applyBorder="1" applyAlignment="1">
      <alignment vertical="top"/>
    </xf>
    <xf numFmtId="41" fontId="2" fillId="4" borderId="2" xfId="1" applyNumberFormat="1" applyFont="1" applyFill="1" applyBorder="1" applyAlignment="1">
      <alignment horizontal="left" vertical="top"/>
    </xf>
    <xf numFmtId="41" fontId="2" fillId="5" borderId="2" xfId="0" applyNumberFormat="1" applyFont="1" applyFill="1" applyBorder="1" applyAlignment="1">
      <alignment horizontal="left" vertical="top"/>
    </xf>
    <xf numFmtId="0" fontId="3" fillId="5" borderId="7" xfId="0" applyFont="1" applyFill="1" applyBorder="1"/>
    <xf numFmtId="41" fontId="3" fillId="0" borderId="5" xfId="0" applyNumberFormat="1" applyFont="1" applyBorder="1" applyAlignment="1">
      <alignment horizontal="right" vertical="top"/>
    </xf>
    <xf numFmtId="41" fontId="3" fillId="0" borderId="2" xfId="0" applyNumberFormat="1" applyFont="1" applyBorder="1" applyAlignment="1">
      <alignment horizontal="right" vertical="top"/>
    </xf>
    <xf numFmtId="41" fontId="3" fillId="0" borderId="6" xfId="0" applyNumberFormat="1" applyFont="1" applyBorder="1" applyAlignment="1">
      <alignment horizontal="right" vertical="top"/>
    </xf>
    <xf numFmtId="41" fontId="3" fillId="0" borderId="5" xfId="1" applyNumberFormat="1" applyFont="1" applyBorder="1" applyAlignment="1">
      <alignment vertical="top"/>
    </xf>
    <xf numFmtId="41" fontId="3" fillId="0" borderId="5" xfId="1" applyNumberFormat="1" applyFont="1" applyBorder="1" applyAlignment="1">
      <alignment horizontal="right" vertical="top"/>
    </xf>
    <xf numFmtId="41" fontId="3" fillId="0" borderId="2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41" fontId="3" fillId="0" borderId="2" xfId="0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wrapText="1"/>
    </xf>
    <xf numFmtId="0" fontId="3" fillId="0" borderId="5" xfId="0" applyFont="1" applyBorder="1" applyAlignment="1">
      <alignment horizontal="left" vertical="top"/>
    </xf>
    <xf numFmtId="0" fontId="3" fillId="0" borderId="14" xfId="0" applyFont="1" applyFill="1" applyBorder="1" applyAlignment="1"/>
    <xf numFmtId="0" fontId="3" fillId="0" borderId="1" xfId="0" applyFont="1" applyFill="1" applyBorder="1" applyAlignment="1"/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" fillId="2" borderId="2" xfId="0" applyFont="1" applyFill="1" applyBorder="1"/>
    <xf numFmtId="0" fontId="6" fillId="3" borderId="6" xfId="0" applyFont="1" applyFill="1" applyBorder="1" applyAlignment="1" applyProtection="1">
      <alignment horizontal="center" vertical="top"/>
      <protection locked="0"/>
    </xf>
    <xf numFmtId="0" fontId="6" fillId="4" borderId="6" xfId="0" applyFont="1" applyFill="1" applyBorder="1" applyAlignment="1">
      <alignment vertical="top"/>
    </xf>
    <xf numFmtId="0" fontId="6" fillId="5" borderId="2" xfId="0" applyFont="1" applyFill="1" applyBorder="1" applyAlignment="1">
      <alignment vertical="top"/>
    </xf>
    <xf numFmtId="0" fontId="7" fillId="0" borderId="9" xfId="0" applyFont="1" applyFill="1" applyBorder="1" applyAlignment="1">
      <alignment vertical="top" wrapText="1"/>
    </xf>
    <xf numFmtId="0" fontId="6" fillId="5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/>
    </xf>
    <xf numFmtId="0" fontId="8" fillId="5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/>
    </xf>
    <xf numFmtId="0" fontId="6" fillId="5" borderId="6" xfId="0" applyFont="1" applyFill="1" applyBorder="1" applyAlignment="1">
      <alignment vertical="top"/>
    </xf>
    <xf numFmtId="0" fontId="8" fillId="5" borderId="6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9" fillId="0" borderId="2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6" fillId="4" borderId="2" xfId="0" applyFont="1" applyFill="1" applyBorder="1" applyAlignment="1">
      <alignment wrapText="1"/>
    </xf>
    <xf numFmtId="0" fontId="6" fillId="2" borderId="2" xfId="0" applyFont="1" applyFill="1" applyBorder="1" applyAlignment="1"/>
    <xf numFmtId="0" fontId="7" fillId="4" borderId="2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6" fillId="5" borderId="6" xfId="0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left" vertical="top"/>
    </xf>
    <xf numFmtId="0" fontId="7" fillId="0" borderId="0" xfId="0" applyFont="1" applyFill="1" applyAlignment="1"/>
    <xf numFmtId="41" fontId="4" fillId="5" borderId="5" xfId="0" applyNumberFormat="1" applyFont="1" applyFill="1" applyBorder="1" applyAlignment="1">
      <alignment horizontal="right" vertical="top"/>
    </xf>
    <xf numFmtId="41" fontId="3" fillId="0" borderId="2" xfId="0" applyNumberFormat="1" applyFont="1" applyFill="1" applyBorder="1"/>
    <xf numFmtId="0" fontId="7" fillId="0" borderId="2" xfId="0" applyFont="1" applyFill="1" applyBorder="1" applyAlignment="1"/>
    <xf numFmtId="41" fontId="3" fillId="0" borderId="13" xfId="0" applyNumberFormat="1" applyFont="1" applyFill="1" applyBorder="1" applyAlignment="1">
      <alignment horizontal="right" vertical="top"/>
    </xf>
    <xf numFmtId="41" fontId="2" fillId="0" borderId="2" xfId="0" applyNumberFormat="1" applyFont="1" applyFill="1" applyBorder="1" applyAlignment="1">
      <alignment vertical="top"/>
    </xf>
    <xf numFmtId="41" fontId="3" fillId="0" borderId="6" xfId="0" applyNumberFormat="1" applyFont="1" applyFill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49" fontId="2" fillId="4" borderId="2" xfId="0" applyNumberFormat="1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187" fontId="3" fillId="0" borderId="4" xfId="1" applyFont="1" applyFill="1" applyBorder="1" applyAlignment="1">
      <alignment horizontal="left" vertical="top" wrapText="1"/>
    </xf>
    <xf numFmtId="187" fontId="3" fillId="0" borderId="5" xfId="1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2" fillId="5" borderId="4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4" borderId="13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4" borderId="1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187" fontId="5" fillId="0" borderId="4" xfId="1" applyFont="1" applyFill="1" applyBorder="1" applyAlignment="1">
      <alignment horizontal="left" vertical="top" wrapText="1"/>
    </xf>
    <xf numFmtId="187" fontId="5" fillId="0" borderId="5" xfId="1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1571625</xdr:colOff>
      <xdr:row>0</xdr:row>
      <xdr:rowOff>190500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43750" y="19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533400</xdr:colOff>
      <xdr:row>0</xdr:row>
      <xdr:rowOff>0</xdr:rowOff>
    </xdr:from>
    <xdr:ext cx="1209675" cy="324191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43625" y="0"/>
          <a:ext cx="1209675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1571625</xdr:colOff>
      <xdr:row>0</xdr:row>
      <xdr:rowOff>190500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143750" y="19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533400</xdr:colOff>
      <xdr:row>0</xdr:row>
      <xdr:rowOff>0</xdr:rowOff>
    </xdr:from>
    <xdr:ext cx="1209675" cy="324191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43625" y="0"/>
          <a:ext cx="1209675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view="pageLayout" topLeftCell="A141" zoomScale="120" zoomScaleNormal="140" zoomScaleSheetLayoutView="110" zoomScalePageLayoutView="120" workbookViewId="0">
      <selection activeCell="A142" sqref="A142:XFD142"/>
    </sheetView>
  </sheetViews>
  <sheetFormatPr defaultColWidth="9" defaultRowHeight="17.25" x14ac:dyDescent="0.3"/>
  <cols>
    <col min="1" max="1" width="1.625" style="2" customWidth="1"/>
    <col min="2" max="3" width="1.75" style="2" customWidth="1"/>
    <col min="4" max="4" width="63.375" style="2" customWidth="1"/>
    <col min="5" max="5" width="11.25" style="7" customWidth="1"/>
    <col min="6" max="6" width="14.625" style="120" customWidth="1"/>
    <col min="7" max="7" width="9" style="2"/>
    <col min="8" max="8" width="9.375" style="2" bestFit="1" customWidth="1"/>
    <col min="9" max="16384" width="9" style="2"/>
  </cols>
  <sheetData>
    <row r="1" spans="1:9" x14ac:dyDescent="0.3">
      <c r="A1" s="135" t="s">
        <v>0</v>
      </c>
      <c r="B1" s="135"/>
      <c r="C1" s="135"/>
      <c r="D1" s="135"/>
      <c r="E1" s="135"/>
      <c r="F1" s="135"/>
      <c r="G1" s="1"/>
    </row>
    <row r="2" spans="1:9" x14ac:dyDescent="0.3">
      <c r="A2" s="135" t="s">
        <v>1</v>
      </c>
      <c r="B2" s="135"/>
      <c r="C2" s="135"/>
      <c r="D2" s="135"/>
      <c r="E2" s="135"/>
      <c r="F2" s="135"/>
      <c r="G2" s="1"/>
    </row>
    <row r="3" spans="1:9" x14ac:dyDescent="0.3">
      <c r="A3" s="136" t="s">
        <v>2</v>
      </c>
      <c r="B3" s="136"/>
      <c r="C3" s="136"/>
      <c r="D3" s="136"/>
      <c r="E3" s="137" t="s">
        <v>3</v>
      </c>
      <c r="F3" s="137"/>
    </row>
    <row r="4" spans="1:9" x14ac:dyDescent="0.3">
      <c r="A4" s="138" t="s">
        <v>4</v>
      </c>
      <c r="B4" s="138"/>
      <c r="C4" s="138"/>
      <c r="D4" s="138"/>
      <c r="E4" s="139" t="s">
        <v>5</v>
      </c>
      <c r="F4" s="138" t="s">
        <v>6</v>
      </c>
    </row>
    <row r="5" spans="1:9" s="3" customFormat="1" x14ac:dyDescent="0.2">
      <c r="A5" s="138"/>
      <c r="B5" s="138"/>
      <c r="C5" s="138"/>
      <c r="D5" s="138"/>
      <c r="E5" s="139"/>
      <c r="F5" s="138"/>
    </row>
    <row r="6" spans="1:9" x14ac:dyDescent="0.3">
      <c r="A6" s="149" t="s">
        <v>7</v>
      </c>
      <c r="B6" s="150"/>
      <c r="C6" s="150"/>
      <c r="D6" s="151"/>
      <c r="E6" s="4">
        <f>E140</f>
        <v>938269960</v>
      </c>
      <c r="F6" s="86"/>
    </row>
    <row r="7" spans="1:9" x14ac:dyDescent="0.3">
      <c r="A7" s="152" t="s">
        <v>8</v>
      </c>
      <c r="B7" s="153"/>
      <c r="C7" s="153"/>
      <c r="D7" s="154"/>
      <c r="E7" s="5">
        <f>E8+E30+E35+E40+E48+E55+E62</f>
        <v>557038360</v>
      </c>
      <c r="F7" s="87"/>
    </row>
    <row r="8" spans="1:9" x14ac:dyDescent="0.3">
      <c r="A8" s="155" t="s">
        <v>9</v>
      </c>
      <c r="B8" s="155"/>
      <c r="C8" s="155"/>
      <c r="D8" s="155"/>
      <c r="E8" s="6">
        <f>E9</f>
        <v>234185000</v>
      </c>
      <c r="F8" s="88"/>
      <c r="H8" s="7"/>
      <c r="I8" s="7"/>
    </row>
    <row r="9" spans="1:9" x14ac:dyDescent="0.3">
      <c r="A9" s="12"/>
      <c r="B9" s="156" t="s">
        <v>10</v>
      </c>
      <c r="C9" s="156"/>
      <c r="D9" s="156"/>
      <c r="E9" s="8">
        <f>SUM(E11:E29)</f>
        <v>234185000</v>
      </c>
      <c r="F9" s="91"/>
    </row>
    <row r="10" spans="1:9" x14ac:dyDescent="0.3">
      <c r="A10" s="13"/>
      <c r="B10" s="14"/>
      <c r="C10" s="148" t="s">
        <v>11</v>
      </c>
      <c r="D10" s="157"/>
      <c r="E10" s="15"/>
      <c r="F10" s="92"/>
    </row>
    <row r="11" spans="1:9" ht="34.5" x14ac:dyDescent="0.3">
      <c r="A11" s="13"/>
      <c r="B11" s="14"/>
      <c r="C11" s="14"/>
      <c r="D11" s="131" t="s">
        <v>12</v>
      </c>
      <c r="E11" s="16">
        <v>10000000</v>
      </c>
      <c r="F11" s="93" t="s">
        <v>13</v>
      </c>
    </row>
    <row r="12" spans="1:9" ht="34.5" x14ac:dyDescent="0.3">
      <c r="A12" s="17"/>
      <c r="B12" s="1"/>
      <c r="C12" s="1"/>
      <c r="D12" s="18" t="s">
        <v>14</v>
      </c>
      <c r="E12" s="16">
        <v>10000000</v>
      </c>
      <c r="F12" s="93" t="s">
        <v>13</v>
      </c>
    </row>
    <row r="13" spans="1:9" ht="34.5" x14ac:dyDescent="0.3">
      <c r="A13" s="13"/>
      <c r="B13" s="14"/>
      <c r="C13" s="14"/>
      <c r="D13" s="131" t="s">
        <v>15</v>
      </c>
      <c r="E13" s="16">
        <v>10000000</v>
      </c>
      <c r="F13" s="93" t="s">
        <v>13</v>
      </c>
    </row>
    <row r="14" spans="1:9" x14ac:dyDescent="0.3">
      <c r="A14" s="13"/>
      <c r="B14" s="14"/>
      <c r="C14" s="14"/>
      <c r="D14" s="131" t="s">
        <v>16</v>
      </c>
      <c r="E14" s="16">
        <v>10000000</v>
      </c>
      <c r="F14" s="93" t="s">
        <v>13</v>
      </c>
    </row>
    <row r="15" spans="1:9" x14ac:dyDescent="0.3">
      <c r="A15" s="13"/>
      <c r="B15" s="14"/>
      <c r="C15" s="14"/>
      <c r="D15" s="131" t="s">
        <v>17</v>
      </c>
      <c r="E15" s="16">
        <v>10000000</v>
      </c>
      <c r="F15" s="93" t="s">
        <v>13</v>
      </c>
    </row>
    <row r="16" spans="1:9" ht="34.5" x14ac:dyDescent="0.3">
      <c r="A16" s="17"/>
      <c r="B16" s="1"/>
      <c r="C16" s="1"/>
      <c r="D16" s="18" t="s">
        <v>18</v>
      </c>
      <c r="E16" s="16">
        <v>10000000</v>
      </c>
      <c r="F16" s="93" t="s">
        <v>13</v>
      </c>
    </row>
    <row r="17" spans="1:6" x14ac:dyDescent="0.3">
      <c r="A17" s="13"/>
      <c r="B17" s="14"/>
      <c r="C17" s="14"/>
      <c r="D17" s="131" t="s">
        <v>19</v>
      </c>
      <c r="E17" s="16">
        <v>10000000</v>
      </c>
      <c r="F17" s="93" t="s">
        <v>13</v>
      </c>
    </row>
    <row r="18" spans="1:6" s="22" customFormat="1" x14ac:dyDescent="0.3">
      <c r="A18" s="19"/>
      <c r="B18" s="20"/>
      <c r="C18" s="20"/>
      <c r="D18" s="21" t="s">
        <v>20</v>
      </c>
      <c r="E18" s="16">
        <v>35000000</v>
      </c>
      <c r="F18" s="94" t="s">
        <v>13</v>
      </c>
    </row>
    <row r="19" spans="1:6" s="22" customFormat="1" x14ac:dyDescent="0.3">
      <c r="A19" s="23"/>
      <c r="B19" s="24"/>
      <c r="C19" s="24"/>
      <c r="D19" s="25" t="s">
        <v>21</v>
      </c>
      <c r="E19" s="16">
        <v>5000000</v>
      </c>
      <c r="F19" s="94" t="s">
        <v>13</v>
      </c>
    </row>
    <row r="20" spans="1:6" s="22" customFormat="1" x14ac:dyDescent="0.3">
      <c r="A20" s="19"/>
      <c r="B20" s="20"/>
      <c r="C20" s="20"/>
      <c r="D20" s="21" t="s">
        <v>22</v>
      </c>
      <c r="E20" s="16">
        <v>4000000</v>
      </c>
      <c r="F20" s="94" t="s">
        <v>13</v>
      </c>
    </row>
    <row r="21" spans="1:6" s="22" customFormat="1" x14ac:dyDescent="0.3">
      <c r="A21" s="23"/>
      <c r="B21" s="24"/>
      <c r="C21" s="24"/>
      <c r="D21" s="25" t="s">
        <v>23</v>
      </c>
      <c r="E21" s="16">
        <v>6000000</v>
      </c>
      <c r="F21" s="94" t="s">
        <v>13</v>
      </c>
    </row>
    <row r="22" spans="1:6" s="22" customFormat="1" x14ac:dyDescent="0.3">
      <c r="A22" s="19"/>
      <c r="B22" s="20"/>
      <c r="C22" s="20"/>
      <c r="D22" s="21" t="s">
        <v>24</v>
      </c>
      <c r="E22" s="16">
        <v>5000000</v>
      </c>
      <c r="F22" s="94" t="s">
        <v>13</v>
      </c>
    </row>
    <row r="23" spans="1:6" s="22" customFormat="1" x14ac:dyDescent="0.3">
      <c r="A23" s="23"/>
      <c r="B23" s="24"/>
      <c r="C23" s="24"/>
      <c r="D23" s="26" t="s">
        <v>25</v>
      </c>
      <c r="E23" s="27">
        <v>1355000</v>
      </c>
      <c r="F23" s="94" t="s">
        <v>13</v>
      </c>
    </row>
    <row r="24" spans="1:6" s="22" customFormat="1" x14ac:dyDescent="0.3">
      <c r="A24" s="19"/>
      <c r="B24" s="20"/>
      <c r="C24" s="20"/>
      <c r="D24" s="28" t="s">
        <v>26</v>
      </c>
      <c r="E24" s="27">
        <v>2000000</v>
      </c>
      <c r="F24" s="94" t="s">
        <v>13</v>
      </c>
    </row>
    <row r="25" spans="1:6" s="32" customFormat="1" x14ac:dyDescent="0.3">
      <c r="A25" s="29"/>
      <c r="B25" s="30"/>
      <c r="C25" s="147" t="s">
        <v>27</v>
      </c>
      <c r="D25" s="148"/>
      <c r="E25" s="31"/>
      <c r="F25" s="95"/>
    </row>
    <row r="26" spans="1:6" ht="34.5" x14ac:dyDescent="0.3">
      <c r="A26" s="17"/>
      <c r="B26" s="1"/>
      <c r="C26" s="1"/>
      <c r="D26" s="18" t="s">
        <v>28</v>
      </c>
      <c r="E26" s="27">
        <v>50000000</v>
      </c>
      <c r="F26" s="93" t="s">
        <v>29</v>
      </c>
    </row>
    <row r="27" spans="1:6" ht="34.5" x14ac:dyDescent="0.3">
      <c r="A27" s="13"/>
      <c r="B27" s="14"/>
      <c r="C27" s="14"/>
      <c r="D27" s="131" t="s">
        <v>30</v>
      </c>
      <c r="E27" s="27">
        <v>45000000</v>
      </c>
      <c r="F27" s="93" t="s">
        <v>29</v>
      </c>
    </row>
    <row r="28" spans="1:6" x14ac:dyDescent="0.3">
      <c r="A28" s="17"/>
      <c r="B28" s="1"/>
      <c r="C28" s="1"/>
      <c r="D28" s="18" t="s">
        <v>31</v>
      </c>
      <c r="E28" s="33">
        <v>4440000</v>
      </c>
      <c r="F28" s="93" t="s">
        <v>32</v>
      </c>
    </row>
    <row r="29" spans="1:6" ht="34.5" x14ac:dyDescent="0.3">
      <c r="A29" s="13"/>
      <c r="B29" s="14"/>
      <c r="C29" s="14"/>
      <c r="D29" s="131" t="s">
        <v>33</v>
      </c>
      <c r="E29" s="33">
        <v>6390000</v>
      </c>
      <c r="F29" s="93" t="s">
        <v>32</v>
      </c>
    </row>
    <row r="30" spans="1:6" x14ac:dyDescent="0.3">
      <c r="A30" s="140" t="s">
        <v>34</v>
      </c>
      <c r="B30" s="141"/>
      <c r="C30" s="141"/>
      <c r="D30" s="142"/>
      <c r="E30" s="44">
        <f>E31</f>
        <v>152645460</v>
      </c>
      <c r="F30" s="100"/>
    </row>
    <row r="31" spans="1:6" s="32" customFormat="1" x14ac:dyDescent="0.3">
      <c r="A31" s="45"/>
      <c r="B31" s="143" t="s">
        <v>35</v>
      </c>
      <c r="C31" s="143"/>
      <c r="D31" s="144"/>
      <c r="E31" s="8">
        <f>E32+E33+E34</f>
        <v>152645460</v>
      </c>
      <c r="F31" s="89"/>
    </row>
    <row r="32" spans="1:6" x14ac:dyDescent="0.3">
      <c r="A32" s="47"/>
      <c r="B32" s="10"/>
      <c r="C32" s="145" t="s">
        <v>36</v>
      </c>
      <c r="D32" s="146"/>
      <c r="E32" s="27">
        <v>141451560</v>
      </c>
      <c r="F32" s="93" t="s">
        <v>37</v>
      </c>
    </row>
    <row r="33" spans="1:6" x14ac:dyDescent="0.3">
      <c r="A33" s="47"/>
      <c r="B33" s="10"/>
      <c r="C33" s="145" t="s">
        <v>38</v>
      </c>
      <c r="D33" s="146"/>
      <c r="E33" s="51">
        <v>6261900</v>
      </c>
      <c r="F33" s="93" t="s">
        <v>39</v>
      </c>
    </row>
    <row r="34" spans="1:6" x14ac:dyDescent="0.3">
      <c r="A34" s="13"/>
      <c r="B34" s="14"/>
      <c r="C34" s="147" t="s">
        <v>40</v>
      </c>
      <c r="D34" s="148"/>
      <c r="E34" s="124">
        <v>4932000</v>
      </c>
      <c r="F34" s="92" t="s">
        <v>41</v>
      </c>
    </row>
    <row r="35" spans="1:6" x14ac:dyDescent="0.3">
      <c r="A35" s="140" t="s">
        <v>42</v>
      </c>
      <c r="B35" s="141"/>
      <c r="C35" s="141"/>
      <c r="D35" s="142"/>
      <c r="E35" s="44">
        <f>E36+E38</f>
        <v>1320000</v>
      </c>
      <c r="F35" s="100"/>
    </row>
    <row r="36" spans="1:6" s="32" customFormat="1" x14ac:dyDescent="0.3">
      <c r="A36" s="45"/>
      <c r="B36" s="143" t="s">
        <v>43</v>
      </c>
      <c r="C36" s="143"/>
      <c r="D36" s="144"/>
      <c r="E36" s="46">
        <f>E37</f>
        <v>1120000</v>
      </c>
      <c r="F36" s="101"/>
    </row>
    <row r="37" spans="1:6" x14ac:dyDescent="0.3">
      <c r="A37" s="13"/>
      <c r="B37" s="14"/>
      <c r="C37" s="147" t="s">
        <v>44</v>
      </c>
      <c r="D37" s="148"/>
      <c r="E37" s="27">
        <v>1120000</v>
      </c>
      <c r="F37" s="93" t="s">
        <v>45</v>
      </c>
    </row>
    <row r="38" spans="1:6" s="32" customFormat="1" x14ac:dyDescent="0.3">
      <c r="A38" s="45"/>
      <c r="B38" s="143" t="s">
        <v>46</v>
      </c>
      <c r="C38" s="143"/>
      <c r="D38" s="144"/>
      <c r="E38" s="8">
        <f>E39</f>
        <v>200000</v>
      </c>
      <c r="F38" s="89"/>
    </row>
    <row r="39" spans="1:6" ht="42.75" x14ac:dyDescent="0.3">
      <c r="A39" s="13"/>
      <c r="B39" s="14"/>
      <c r="C39" s="147" t="s">
        <v>47</v>
      </c>
      <c r="D39" s="148"/>
      <c r="E39" s="50">
        <v>200000</v>
      </c>
      <c r="F39" s="93" t="s">
        <v>48</v>
      </c>
    </row>
    <row r="40" spans="1:6" x14ac:dyDescent="0.3">
      <c r="A40" s="140" t="s">
        <v>49</v>
      </c>
      <c r="B40" s="141"/>
      <c r="C40" s="141"/>
      <c r="D40" s="142"/>
      <c r="E40" s="44">
        <f>E41+E46</f>
        <v>17021300</v>
      </c>
      <c r="F40" s="100"/>
    </row>
    <row r="41" spans="1:6" s="32" customFormat="1" x14ac:dyDescent="0.3">
      <c r="A41" s="45"/>
      <c r="B41" s="143" t="s">
        <v>50</v>
      </c>
      <c r="C41" s="143"/>
      <c r="D41" s="144"/>
      <c r="E41" s="46">
        <f>E42+E43+E44+E45</f>
        <v>15945300</v>
      </c>
      <c r="F41" s="101"/>
    </row>
    <row r="42" spans="1:6" s="22" customFormat="1" x14ac:dyDescent="0.3">
      <c r="A42" s="9"/>
      <c r="B42" s="57"/>
      <c r="C42" s="158" t="s">
        <v>51</v>
      </c>
      <c r="D42" s="159"/>
      <c r="E42" s="125"/>
      <c r="F42" s="94" t="s">
        <v>45</v>
      </c>
    </row>
    <row r="43" spans="1:6" x14ac:dyDescent="0.3">
      <c r="A43" s="47"/>
      <c r="B43" s="10"/>
      <c r="C43" s="10"/>
      <c r="D43" s="133" t="s">
        <v>52</v>
      </c>
      <c r="E43" s="126">
        <v>1089300</v>
      </c>
      <c r="F43" s="106"/>
    </row>
    <row r="44" spans="1:6" x14ac:dyDescent="0.3">
      <c r="A44" s="47"/>
      <c r="B44" s="10"/>
      <c r="C44" s="10"/>
      <c r="D44" s="133" t="s">
        <v>53</v>
      </c>
      <c r="E44" s="27">
        <v>14776000</v>
      </c>
      <c r="F44" s="94"/>
    </row>
    <row r="45" spans="1:6" x14ac:dyDescent="0.3">
      <c r="A45" s="47"/>
      <c r="B45" s="10"/>
      <c r="C45" s="10"/>
      <c r="D45" s="133" t="s">
        <v>54</v>
      </c>
      <c r="E45" s="27">
        <v>80000</v>
      </c>
      <c r="F45" s="94"/>
    </row>
    <row r="46" spans="1:6" s="32" customFormat="1" x14ac:dyDescent="0.3">
      <c r="A46" s="45"/>
      <c r="B46" s="143" t="s">
        <v>55</v>
      </c>
      <c r="C46" s="143"/>
      <c r="D46" s="144"/>
      <c r="E46" s="8">
        <f>E47</f>
        <v>1076000</v>
      </c>
      <c r="F46" s="89"/>
    </row>
    <row r="47" spans="1:6" ht="28.5" x14ac:dyDescent="0.3">
      <c r="A47" s="13"/>
      <c r="B47" s="14"/>
      <c r="C47" s="160" t="s">
        <v>56</v>
      </c>
      <c r="D47" s="161"/>
      <c r="E47" s="27">
        <v>1076000</v>
      </c>
      <c r="F47" s="93" t="s">
        <v>57</v>
      </c>
    </row>
    <row r="48" spans="1:6" x14ac:dyDescent="0.3">
      <c r="A48" s="162" t="s">
        <v>58</v>
      </c>
      <c r="B48" s="163"/>
      <c r="C48" s="163"/>
      <c r="D48" s="164"/>
      <c r="E48" s="44">
        <f>E49+E52</f>
        <v>20100000</v>
      </c>
      <c r="F48" s="100"/>
    </row>
    <row r="49" spans="1:6" s="32" customFormat="1" x14ac:dyDescent="0.3">
      <c r="A49" s="45"/>
      <c r="B49" s="143" t="s">
        <v>59</v>
      </c>
      <c r="C49" s="143"/>
      <c r="D49" s="144"/>
      <c r="E49" s="46">
        <f>E50+E51</f>
        <v>18000000</v>
      </c>
      <c r="F49" s="101"/>
    </row>
    <row r="50" spans="1:6" s="22" customFormat="1" x14ac:dyDescent="0.3">
      <c r="A50" s="9"/>
      <c r="B50" s="57"/>
      <c r="C50" s="165" t="s">
        <v>60</v>
      </c>
      <c r="D50" s="166"/>
      <c r="E50" s="51">
        <v>10000000</v>
      </c>
      <c r="F50" s="94" t="s">
        <v>61</v>
      </c>
    </row>
    <row r="51" spans="1:6" s="22" customFormat="1" x14ac:dyDescent="0.3">
      <c r="A51" s="9"/>
      <c r="B51" s="57"/>
      <c r="C51" s="165" t="s">
        <v>62</v>
      </c>
      <c r="D51" s="166"/>
      <c r="E51" s="11">
        <v>8000000</v>
      </c>
      <c r="F51" s="105" t="s">
        <v>61</v>
      </c>
    </row>
    <row r="52" spans="1:6" s="32" customFormat="1" x14ac:dyDescent="0.3">
      <c r="A52" s="45"/>
      <c r="B52" s="143" t="s">
        <v>63</v>
      </c>
      <c r="C52" s="143"/>
      <c r="D52" s="144"/>
      <c r="E52" s="8">
        <f>E53+E54</f>
        <v>2100000</v>
      </c>
      <c r="F52" s="89"/>
    </row>
    <row r="53" spans="1:6" s="22" customFormat="1" x14ac:dyDescent="0.3">
      <c r="A53" s="9"/>
      <c r="B53" s="57"/>
      <c r="C53" s="165" t="s">
        <v>64</v>
      </c>
      <c r="D53" s="166"/>
      <c r="E53" s="15">
        <v>2000000</v>
      </c>
      <c r="F53" s="106" t="s">
        <v>61</v>
      </c>
    </row>
    <row r="54" spans="1:6" s="22" customFormat="1" x14ac:dyDescent="0.3">
      <c r="A54" s="23"/>
      <c r="B54" s="24"/>
      <c r="C54" s="24"/>
      <c r="D54" s="25" t="s">
        <v>65</v>
      </c>
      <c r="E54" s="51">
        <v>100000</v>
      </c>
      <c r="F54" s="94" t="s">
        <v>61</v>
      </c>
    </row>
    <row r="55" spans="1:6" x14ac:dyDescent="0.3">
      <c r="A55" s="140" t="s">
        <v>66</v>
      </c>
      <c r="B55" s="141"/>
      <c r="C55" s="141"/>
      <c r="D55" s="142"/>
      <c r="E55" s="44">
        <f>E56+E60</f>
        <v>11829600</v>
      </c>
      <c r="F55" s="100"/>
    </row>
    <row r="56" spans="1:6" s="32" customFormat="1" x14ac:dyDescent="0.3">
      <c r="A56" s="45"/>
      <c r="B56" s="143" t="s">
        <v>67</v>
      </c>
      <c r="C56" s="143"/>
      <c r="D56" s="144"/>
      <c r="E56" s="49">
        <f t="shared" ref="E56" si="0">E58+E59</f>
        <v>10829600</v>
      </c>
      <c r="F56" s="89"/>
    </row>
    <row r="57" spans="1:6" x14ac:dyDescent="0.3">
      <c r="A57" s="47"/>
      <c r="B57" s="10"/>
      <c r="C57" s="145" t="s">
        <v>68</v>
      </c>
      <c r="D57" s="146"/>
      <c r="E57" s="51"/>
      <c r="F57" s="94"/>
    </row>
    <row r="58" spans="1:6" s="22" customFormat="1" x14ac:dyDescent="0.3">
      <c r="A58" s="9"/>
      <c r="B58" s="57"/>
      <c r="C58" s="57"/>
      <c r="D58" s="132" t="s">
        <v>69</v>
      </c>
      <c r="E58" s="51">
        <v>9126000</v>
      </c>
      <c r="F58" s="94" t="s">
        <v>45</v>
      </c>
    </row>
    <row r="59" spans="1:6" ht="28.5" x14ac:dyDescent="0.3">
      <c r="A59" s="47"/>
      <c r="B59" s="10"/>
      <c r="C59" s="10"/>
      <c r="D59" s="133" t="s">
        <v>70</v>
      </c>
      <c r="E59" s="51">
        <v>1703600</v>
      </c>
      <c r="F59" s="93" t="s">
        <v>71</v>
      </c>
    </row>
    <row r="60" spans="1:6" s="32" customFormat="1" x14ac:dyDescent="0.3">
      <c r="A60" s="59"/>
      <c r="B60" s="167" t="s">
        <v>72</v>
      </c>
      <c r="C60" s="167"/>
      <c r="D60" s="168"/>
      <c r="E60" s="8">
        <f>E61</f>
        <v>1000000</v>
      </c>
      <c r="F60" s="89"/>
    </row>
    <row r="61" spans="1:6" x14ac:dyDescent="0.3">
      <c r="A61" s="60"/>
      <c r="B61" s="61"/>
      <c r="C61" s="61"/>
      <c r="D61" s="62" t="s">
        <v>73</v>
      </c>
      <c r="E61" s="27">
        <v>1000000</v>
      </c>
      <c r="F61" s="93" t="s">
        <v>74</v>
      </c>
    </row>
    <row r="62" spans="1:6" x14ac:dyDescent="0.3">
      <c r="A62" s="169" t="s">
        <v>75</v>
      </c>
      <c r="B62" s="170"/>
      <c r="C62" s="170"/>
      <c r="D62" s="171"/>
      <c r="E62" s="63">
        <f>SUM(E63:E74)</f>
        <v>119937000</v>
      </c>
      <c r="F62" s="107"/>
    </row>
    <row r="63" spans="1:6" x14ac:dyDescent="0.3">
      <c r="A63" s="172" t="s">
        <v>76</v>
      </c>
      <c r="B63" s="172"/>
      <c r="C63" s="172"/>
      <c r="D63" s="172"/>
      <c r="E63" s="65"/>
      <c r="F63" s="92" t="s">
        <v>77</v>
      </c>
    </row>
    <row r="64" spans="1:6" x14ac:dyDescent="0.3">
      <c r="A64" s="13"/>
      <c r="B64" s="147" t="s">
        <v>78</v>
      </c>
      <c r="C64" s="147"/>
      <c r="D64" s="148"/>
      <c r="E64" s="66">
        <v>7100000</v>
      </c>
      <c r="F64" s="93"/>
    </row>
    <row r="65" spans="1:6" x14ac:dyDescent="0.3">
      <c r="A65" s="13"/>
      <c r="B65" s="147" t="s">
        <v>79</v>
      </c>
      <c r="C65" s="147"/>
      <c r="D65" s="148"/>
      <c r="E65" s="64">
        <v>15900000</v>
      </c>
      <c r="F65" s="93"/>
    </row>
    <row r="66" spans="1:6" s="22" customFormat="1" x14ac:dyDescent="0.3">
      <c r="A66" s="173" t="s">
        <v>80</v>
      </c>
      <c r="B66" s="173"/>
      <c r="C66" s="173"/>
      <c r="D66" s="173"/>
      <c r="E66" s="27">
        <v>5000000</v>
      </c>
      <c r="F66" s="94" t="s">
        <v>13</v>
      </c>
    </row>
    <row r="67" spans="1:6" s="22" customFormat="1" x14ac:dyDescent="0.3">
      <c r="A67" s="176" t="s">
        <v>81</v>
      </c>
      <c r="B67" s="176"/>
      <c r="C67" s="176"/>
      <c r="D67" s="176"/>
      <c r="E67" s="27">
        <v>5000000</v>
      </c>
      <c r="F67" s="94" t="s">
        <v>13</v>
      </c>
    </row>
    <row r="68" spans="1:6" s="22" customFormat="1" x14ac:dyDescent="0.3">
      <c r="A68" s="176" t="s">
        <v>82</v>
      </c>
      <c r="B68" s="176"/>
      <c r="C68" s="176"/>
      <c r="D68" s="176"/>
      <c r="E68" s="27">
        <v>20000000</v>
      </c>
      <c r="F68" s="94" t="s">
        <v>13</v>
      </c>
    </row>
    <row r="69" spans="1:6" s="22" customFormat="1" x14ac:dyDescent="0.3">
      <c r="A69" s="176" t="s">
        <v>83</v>
      </c>
      <c r="B69" s="176"/>
      <c r="C69" s="176"/>
      <c r="D69" s="176"/>
      <c r="E69" s="27">
        <v>20000000</v>
      </c>
      <c r="F69" s="94" t="s">
        <v>13</v>
      </c>
    </row>
    <row r="70" spans="1:6" s="22" customFormat="1" x14ac:dyDescent="0.3">
      <c r="A70" s="176" t="s">
        <v>84</v>
      </c>
      <c r="B70" s="176"/>
      <c r="C70" s="176"/>
      <c r="D70" s="176"/>
      <c r="E70" s="27">
        <v>20000000</v>
      </c>
      <c r="F70" s="94" t="s">
        <v>13</v>
      </c>
    </row>
    <row r="71" spans="1:6" s="22" customFormat="1" x14ac:dyDescent="0.3">
      <c r="A71" s="176" t="s">
        <v>85</v>
      </c>
      <c r="B71" s="176"/>
      <c r="C71" s="176"/>
      <c r="D71" s="176"/>
      <c r="E71" s="27">
        <v>25800000</v>
      </c>
      <c r="F71" s="94" t="s">
        <v>13</v>
      </c>
    </row>
    <row r="72" spans="1:6" x14ac:dyDescent="0.3">
      <c r="A72" s="157" t="s">
        <v>86</v>
      </c>
      <c r="B72" s="157"/>
      <c r="C72" s="157"/>
      <c r="D72" s="157"/>
      <c r="E72" s="64">
        <v>261000</v>
      </c>
      <c r="F72" s="93" t="s">
        <v>87</v>
      </c>
    </row>
    <row r="73" spans="1:6" x14ac:dyDescent="0.3">
      <c r="A73" s="157" t="s">
        <v>88</v>
      </c>
      <c r="B73" s="157"/>
      <c r="C73" s="157"/>
      <c r="D73" s="157"/>
      <c r="E73" s="64">
        <v>472000</v>
      </c>
      <c r="F73" s="93" t="s">
        <v>87</v>
      </c>
    </row>
    <row r="74" spans="1:6" x14ac:dyDescent="0.3">
      <c r="A74" s="157" t="s">
        <v>89</v>
      </c>
      <c r="B74" s="157"/>
      <c r="C74" s="157"/>
      <c r="D74" s="157"/>
      <c r="E74" s="27">
        <v>404000</v>
      </c>
      <c r="F74" s="93" t="s">
        <v>87</v>
      </c>
    </row>
    <row r="75" spans="1:6" x14ac:dyDescent="0.3">
      <c r="A75" s="174" t="s">
        <v>90</v>
      </c>
      <c r="B75" s="174"/>
      <c r="C75" s="174"/>
      <c r="D75" s="174"/>
      <c r="E75" s="67">
        <f>E76+E83+E130+E135</f>
        <v>381231600</v>
      </c>
      <c r="F75" s="108"/>
    </row>
    <row r="76" spans="1:6" x14ac:dyDescent="0.3">
      <c r="A76" s="175" t="s">
        <v>91</v>
      </c>
      <c r="B76" s="175"/>
      <c r="C76" s="175"/>
      <c r="D76" s="175"/>
      <c r="E76" s="68">
        <f>E77+E79</f>
        <v>52000000</v>
      </c>
      <c r="F76" s="109"/>
    </row>
    <row r="77" spans="1:6" s="32" customFormat="1" x14ac:dyDescent="0.3">
      <c r="A77" s="45"/>
      <c r="B77" s="143" t="s">
        <v>92</v>
      </c>
      <c r="C77" s="143"/>
      <c r="D77" s="144"/>
      <c r="E77" s="69">
        <f>E78</f>
        <v>12000000</v>
      </c>
      <c r="F77" s="110"/>
    </row>
    <row r="78" spans="1:6" ht="33.75" customHeight="1" x14ac:dyDescent="0.3">
      <c r="A78" s="13"/>
      <c r="B78" s="14"/>
      <c r="C78" s="147" t="s">
        <v>93</v>
      </c>
      <c r="D78" s="148"/>
      <c r="E78" s="51">
        <v>12000000</v>
      </c>
      <c r="F78" s="111" t="s">
        <v>94</v>
      </c>
    </row>
    <row r="79" spans="1:6" s="32" customFormat="1" x14ac:dyDescent="0.3">
      <c r="A79" s="45"/>
      <c r="B79" s="143" t="s">
        <v>95</v>
      </c>
      <c r="C79" s="143"/>
      <c r="D79" s="144"/>
      <c r="E79" s="8">
        <f>E80</f>
        <v>40000000</v>
      </c>
      <c r="F79" s="113"/>
    </row>
    <row r="80" spans="1:6" x14ac:dyDescent="0.3">
      <c r="A80" s="13"/>
      <c r="B80" s="14"/>
      <c r="C80" s="177" t="s">
        <v>96</v>
      </c>
      <c r="D80" s="178"/>
      <c r="E80" s="71">
        <f>E81+E82</f>
        <v>40000000</v>
      </c>
      <c r="F80" s="114" t="s">
        <v>97</v>
      </c>
    </row>
    <row r="81" spans="1:6" x14ac:dyDescent="0.3">
      <c r="A81" s="13"/>
      <c r="B81" s="14"/>
      <c r="C81" s="127"/>
      <c r="D81" s="128" t="s">
        <v>98</v>
      </c>
      <c r="E81" s="71">
        <v>18000000</v>
      </c>
      <c r="F81" s="114"/>
    </row>
    <row r="82" spans="1:6" x14ac:dyDescent="0.3">
      <c r="A82" s="13"/>
      <c r="B82" s="14"/>
      <c r="C82" s="127"/>
      <c r="D82" s="128" t="s">
        <v>99</v>
      </c>
      <c r="E82" s="71">
        <v>22000000</v>
      </c>
      <c r="F82" s="114"/>
    </row>
    <row r="83" spans="1:6" x14ac:dyDescent="0.3">
      <c r="A83" s="140" t="s">
        <v>100</v>
      </c>
      <c r="B83" s="141"/>
      <c r="C83" s="141"/>
      <c r="D83" s="142"/>
      <c r="E83" s="44">
        <f>E84+E103+E106+E127</f>
        <v>302731600</v>
      </c>
      <c r="F83" s="109"/>
    </row>
    <row r="84" spans="1:6" s="32" customFormat="1" x14ac:dyDescent="0.3">
      <c r="A84" s="45"/>
      <c r="B84" s="143" t="s">
        <v>101</v>
      </c>
      <c r="C84" s="143"/>
      <c r="D84" s="144"/>
      <c r="E84" s="8">
        <f>SUM(E85:E102)</f>
        <v>61205600</v>
      </c>
      <c r="F84" s="113"/>
    </row>
    <row r="85" spans="1:6" s="22" customFormat="1" x14ac:dyDescent="0.3">
      <c r="A85" s="9"/>
      <c r="B85" s="57"/>
      <c r="C85" s="181" t="s">
        <v>102</v>
      </c>
      <c r="D85" s="182"/>
      <c r="E85" s="72">
        <v>9300000</v>
      </c>
      <c r="F85" s="115" t="s">
        <v>29</v>
      </c>
    </row>
    <row r="86" spans="1:6" x14ac:dyDescent="0.3">
      <c r="A86" s="47"/>
      <c r="B86" s="10"/>
      <c r="C86" s="10"/>
      <c r="D86" s="129" t="s">
        <v>103</v>
      </c>
      <c r="E86" s="72"/>
      <c r="F86" s="114"/>
    </row>
    <row r="87" spans="1:6" x14ac:dyDescent="0.3">
      <c r="A87" s="47"/>
      <c r="B87" s="10"/>
      <c r="C87" s="10"/>
      <c r="D87" s="129" t="s">
        <v>104</v>
      </c>
      <c r="E87" s="72"/>
      <c r="F87" s="114"/>
    </row>
    <row r="88" spans="1:6" x14ac:dyDescent="0.3">
      <c r="A88" s="47"/>
      <c r="B88" s="10"/>
      <c r="C88" s="10"/>
      <c r="D88" s="129" t="s">
        <v>105</v>
      </c>
      <c r="E88" s="72"/>
      <c r="F88" s="114"/>
    </row>
    <row r="89" spans="1:6" x14ac:dyDescent="0.3">
      <c r="A89" s="47"/>
      <c r="B89" s="10"/>
      <c r="C89" s="10"/>
      <c r="D89" s="129" t="s">
        <v>106</v>
      </c>
      <c r="E89" s="72"/>
      <c r="F89" s="114"/>
    </row>
    <row r="90" spans="1:6" x14ac:dyDescent="0.3">
      <c r="A90" s="47"/>
      <c r="B90" s="10"/>
      <c r="C90" s="10"/>
      <c r="D90" s="129" t="s">
        <v>107</v>
      </c>
      <c r="E90" s="73"/>
      <c r="F90" s="116"/>
    </row>
    <row r="91" spans="1:6" ht="34.5" x14ac:dyDescent="0.3">
      <c r="A91" s="47"/>
      <c r="B91" s="10"/>
      <c r="C91" s="10"/>
      <c r="D91" s="129" t="s">
        <v>108</v>
      </c>
      <c r="E91" s="72"/>
      <c r="F91" s="114"/>
    </row>
    <row r="92" spans="1:6" ht="34.5" x14ac:dyDescent="0.3">
      <c r="A92" s="47"/>
      <c r="B92" s="10"/>
      <c r="C92" s="10"/>
      <c r="D92" s="129" t="s">
        <v>109</v>
      </c>
      <c r="E92" s="72"/>
      <c r="F92" s="114"/>
    </row>
    <row r="93" spans="1:6" ht="34.5" x14ac:dyDescent="0.3">
      <c r="A93" s="47"/>
      <c r="B93" s="10"/>
      <c r="C93" s="10"/>
      <c r="D93" s="129" t="s">
        <v>110</v>
      </c>
      <c r="E93" s="72"/>
      <c r="F93" s="114"/>
    </row>
    <row r="94" spans="1:6" x14ac:dyDescent="0.3">
      <c r="A94" s="47"/>
      <c r="B94" s="10"/>
      <c r="C94" s="179" t="s">
        <v>111</v>
      </c>
      <c r="D94" s="180"/>
      <c r="E94" s="71">
        <v>8000000</v>
      </c>
      <c r="F94" s="114" t="s">
        <v>112</v>
      </c>
    </row>
    <row r="95" spans="1:6" x14ac:dyDescent="0.3">
      <c r="A95" s="13"/>
      <c r="B95" s="14"/>
      <c r="C95" s="177" t="s">
        <v>113</v>
      </c>
      <c r="D95" s="178"/>
      <c r="E95" s="74">
        <v>15882000</v>
      </c>
      <c r="F95" s="117" t="s">
        <v>32</v>
      </c>
    </row>
    <row r="96" spans="1:6" x14ac:dyDescent="0.3">
      <c r="A96" s="47"/>
      <c r="B96" s="10"/>
      <c r="C96" s="179" t="s">
        <v>114</v>
      </c>
      <c r="D96" s="180"/>
      <c r="E96" s="74">
        <v>4500000</v>
      </c>
      <c r="F96" s="117" t="s">
        <v>32</v>
      </c>
    </row>
    <row r="97" spans="1:6" x14ac:dyDescent="0.3">
      <c r="A97" s="47"/>
      <c r="B97" s="10"/>
      <c r="C97" s="179" t="s">
        <v>115</v>
      </c>
      <c r="D97" s="180"/>
      <c r="E97" s="74">
        <v>3592000</v>
      </c>
      <c r="F97" s="117" t="s">
        <v>116</v>
      </c>
    </row>
    <row r="98" spans="1:6" x14ac:dyDescent="0.3">
      <c r="A98" s="13"/>
      <c r="B98" s="14"/>
      <c r="C98" s="177" t="s">
        <v>117</v>
      </c>
      <c r="D98" s="178"/>
      <c r="E98" s="74">
        <v>5832000</v>
      </c>
      <c r="F98" s="117" t="s">
        <v>116</v>
      </c>
    </row>
    <row r="99" spans="1:6" x14ac:dyDescent="0.3">
      <c r="A99" s="13"/>
      <c r="B99" s="14"/>
      <c r="C99" s="177" t="s">
        <v>118</v>
      </c>
      <c r="D99" s="178"/>
      <c r="E99" s="74">
        <v>6282000</v>
      </c>
      <c r="F99" s="117" t="s">
        <v>119</v>
      </c>
    </row>
    <row r="100" spans="1:6" x14ac:dyDescent="0.3">
      <c r="A100" s="47"/>
      <c r="B100" s="10"/>
      <c r="C100" s="179" t="s">
        <v>120</v>
      </c>
      <c r="D100" s="180"/>
      <c r="E100" s="74">
        <v>1999600</v>
      </c>
      <c r="F100" s="117" t="s">
        <v>119</v>
      </c>
    </row>
    <row r="101" spans="1:6" x14ac:dyDescent="0.3">
      <c r="A101" s="47"/>
      <c r="B101" s="10"/>
      <c r="C101" s="179" t="s">
        <v>121</v>
      </c>
      <c r="D101" s="180"/>
      <c r="E101" s="74">
        <v>1518000</v>
      </c>
      <c r="F101" s="117" t="s">
        <v>119</v>
      </c>
    </row>
    <row r="102" spans="1:6" x14ac:dyDescent="0.3">
      <c r="A102" s="47"/>
      <c r="B102" s="10"/>
      <c r="C102" s="179" t="s">
        <v>122</v>
      </c>
      <c r="D102" s="180"/>
      <c r="E102" s="74">
        <v>4300000</v>
      </c>
      <c r="F102" s="117" t="s">
        <v>32</v>
      </c>
    </row>
    <row r="103" spans="1:6" s="32" customFormat="1" x14ac:dyDescent="0.3">
      <c r="A103" s="45"/>
      <c r="B103" s="143" t="s">
        <v>123</v>
      </c>
      <c r="C103" s="143"/>
      <c r="D103" s="144"/>
      <c r="E103" s="46">
        <f>E105</f>
        <v>10000000</v>
      </c>
      <c r="F103" s="118"/>
    </row>
    <row r="104" spans="1:6" x14ac:dyDescent="0.3">
      <c r="A104" s="47"/>
      <c r="B104" s="10"/>
      <c r="C104" s="179" t="s">
        <v>124</v>
      </c>
      <c r="D104" s="180"/>
      <c r="E104" s="72"/>
      <c r="F104" s="115"/>
    </row>
    <row r="105" spans="1:6" ht="28.5" x14ac:dyDescent="0.3">
      <c r="A105" s="47"/>
      <c r="B105" s="10"/>
      <c r="C105" s="10"/>
      <c r="D105" s="129" t="s">
        <v>125</v>
      </c>
      <c r="E105" s="72">
        <v>10000000</v>
      </c>
      <c r="F105" s="114" t="s">
        <v>94</v>
      </c>
    </row>
    <row r="106" spans="1:6" s="32" customFormat="1" x14ac:dyDescent="0.3">
      <c r="A106" s="45"/>
      <c r="B106" s="143" t="s">
        <v>126</v>
      </c>
      <c r="C106" s="143"/>
      <c r="D106" s="144"/>
      <c r="E106" s="8">
        <f>SUM(E107:E125)</f>
        <v>229376000</v>
      </c>
      <c r="F106" s="113"/>
    </row>
    <row r="107" spans="1:6" x14ac:dyDescent="0.3">
      <c r="A107" s="47"/>
      <c r="B107" s="10"/>
      <c r="C107" s="179" t="s">
        <v>127</v>
      </c>
      <c r="D107" s="180"/>
      <c r="E107" s="72"/>
      <c r="F107" s="115"/>
    </row>
    <row r="108" spans="1:6" ht="28.5" x14ac:dyDescent="0.3">
      <c r="A108" s="47"/>
      <c r="B108" s="10"/>
      <c r="C108" s="10"/>
      <c r="D108" s="129" t="s">
        <v>128</v>
      </c>
      <c r="E108" s="75">
        <v>26745000</v>
      </c>
      <c r="F108" s="114" t="s">
        <v>129</v>
      </c>
    </row>
    <row r="109" spans="1:6" s="22" customFormat="1" x14ac:dyDescent="0.3">
      <c r="A109" s="9"/>
      <c r="B109" s="57"/>
      <c r="C109" s="57"/>
      <c r="D109" s="130" t="s">
        <v>130</v>
      </c>
      <c r="E109" s="71">
        <v>1000000</v>
      </c>
      <c r="F109" s="115" t="s">
        <v>29</v>
      </c>
    </row>
    <row r="110" spans="1:6" s="22" customFormat="1" x14ac:dyDescent="0.3">
      <c r="A110" s="9"/>
      <c r="B110" s="57"/>
      <c r="C110" s="57"/>
      <c r="D110" s="130" t="s">
        <v>131</v>
      </c>
      <c r="E110" s="71"/>
      <c r="F110" s="115"/>
    </row>
    <row r="111" spans="1:6" s="22" customFormat="1" x14ac:dyDescent="0.3">
      <c r="A111" s="23"/>
      <c r="B111" s="24"/>
      <c r="C111" s="24"/>
      <c r="D111" s="81" t="s">
        <v>132</v>
      </c>
      <c r="E111" s="71">
        <v>3900000</v>
      </c>
      <c r="F111" s="115" t="s">
        <v>29</v>
      </c>
    </row>
    <row r="112" spans="1:6" x14ac:dyDescent="0.3">
      <c r="A112" s="47"/>
      <c r="B112" s="10"/>
      <c r="C112" s="10"/>
      <c r="D112" s="129" t="s">
        <v>133</v>
      </c>
      <c r="E112" s="71"/>
      <c r="F112" s="114"/>
    </row>
    <row r="113" spans="1:6" ht="34.5" x14ac:dyDescent="0.3">
      <c r="A113" s="47"/>
      <c r="B113" s="10"/>
      <c r="C113" s="10"/>
      <c r="D113" s="129" t="s">
        <v>134</v>
      </c>
      <c r="E113" s="71">
        <v>50000000</v>
      </c>
      <c r="F113" s="114" t="s">
        <v>112</v>
      </c>
    </row>
    <row r="114" spans="1:6" s="80" customFormat="1" x14ac:dyDescent="0.3">
      <c r="A114" s="77"/>
      <c r="B114" s="78"/>
      <c r="C114" s="78"/>
      <c r="D114" s="130" t="s">
        <v>135</v>
      </c>
      <c r="E114" s="79"/>
      <c r="F114" s="114"/>
    </row>
    <row r="115" spans="1:6" s="22" customFormat="1" x14ac:dyDescent="0.3">
      <c r="A115" s="23"/>
      <c r="B115" s="24"/>
      <c r="C115" s="24"/>
      <c r="D115" s="81" t="s">
        <v>136</v>
      </c>
      <c r="E115" s="71">
        <v>50000000</v>
      </c>
      <c r="F115" s="115" t="s">
        <v>29</v>
      </c>
    </row>
    <row r="116" spans="1:6" s="22" customFormat="1" x14ac:dyDescent="0.3">
      <c r="A116" s="82"/>
      <c r="B116" s="83"/>
      <c r="C116" s="83"/>
      <c r="D116" s="84" t="s">
        <v>137</v>
      </c>
      <c r="E116" s="71">
        <v>920000</v>
      </c>
      <c r="F116" s="115" t="s">
        <v>29</v>
      </c>
    </row>
    <row r="117" spans="1:6" x14ac:dyDescent="0.3">
      <c r="A117" s="60"/>
      <c r="B117" s="61"/>
      <c r="C117" s="61"/>
      <c r="D117" s="85" t="s">
        <v>138</v>
      </c>
      <c r="E117" s="71">
        <v>11181000</v>
      </c>
      <c r="F117" s="114" t="s">
        <v>139</v>
      </c>
    </row>
    <row r="118" spans="1:6" x14ac:dyDescent="0.3">
      <c r="A118" s="47"/>
      <c r="B118" s="10"/>
      <c r="C118" s="10"/>
      <c r="D118" s="129" t="s">
        <v>140</v>
      </c>
      <c r="E118" s="71"/>
      <c r="F118" s="114"/>
    </row>
    <row r="119" spans="1:6" x14ac:dyDescent="0.3">
      <c r="A119" s="47"/>
      <c r="B119" s="10"/>
      <c r="C119" s="10"/>
      <c r="D119" s="129" t="s">
        <v>141</v>
      </c>
      <c r="E119" s="71">
        <v>2000000</v>
      </c>
      <c r="F119" s="114" t="s">
        <v>142</v>
      </c>
    </row>
    <row r="120" spans="1:6" x14ac:dyDescent="0.3">
      <c r="A120" s="47"/>
      <c r="B120" s="10"/>
      <c r="C120" s="10"/>
      <c r="D120" s="129" t="s">
        <v>143</v>
      </c>
      <c r="E120" s="122"/>
      <c r="F120" s="123"/>
    </row>
    <row r="121" spans="1:6" x14ac:dyDescent="0.3">
      <c r="A121" s="47"/>
      <c r="B121" s="10"/>
      <c r="C121" s="10"/>
      <c r="D121" s="129" t="s">
        <v>144</v>
      </c>
      <c r="E121" s="71">
        <v>49400000</v>
      </c>
      <c r="F121" s="114" t="s">
        <v>97</v>
      </c>
    </row>
    <row r="122" spans="1:6" x14ac:dyDescent="0.3">
      <c r="A122" s="13"/>
      <c r="B122" s="14"/>
      <c r="C122" s="14"/>
      <c r="D122" s="128" t="s">
        <v>145</v>
      </c>
      <c r="E122" s="71">
        <v>3600000</v>
      </c>
      <c r="F122" s="114"/>
    </row>
    <row r="123" spans="1:6" ht="34.5" x14ac:dyDescent="0.3">
      <c r="A123" s="13"/>
      <c r="B123" s="14"/>
      <c r="C123" s="14"/>
      <c r="D123" s="128" t="s">
        <v>146</v>
      </c>
      <c r="E123" s="71">
        <v>3005000</v>
      </c>
      <c r="F123" s="114" t="s">
        <v>71</v>
      </c>
    </row>
    <row r="124" spans="1:6" ht="34.5" x14ac:dyDescent="0.3">
      <c r="A124" s="47"/>
      <c r="B124" s="10"/>
      <c r="C124" s="10"/>
      <c r="D124" s="129" t="s">
        <v>147</v>
      </c>
      <c r="E124" s="72"/>
      <c r="F124" s="114"/>
    </row>
    <row r="125" spans="1:6" ht="28.5" x14ac:dyDescent="0.3">
      <c r="A125" s="47"/>
      <c r="B125" s="10"/>
      <c r="C125" s="10"/>
      <c r="D125" s="129" t="s">
        <v>148</v>
      </c>
      <c r="E125" s="72">
        <v>27625000</v>
      </c>
      <c r="F125" s="114" t="s">
        <v>71</v>
      </c>
    </row>
    <row r="126" spans="1:6" x14ac:dyDescent="0.3">
      <c r="A126" s="47"/>
      <c r="B126" s="10"/>
      <c r="C126" s="10"/>
      <c r="D126" s="129" t="s">
        <v>149</v>
      </c>
      <c r="E126" s="72">
        <v>1170000</v>
      </c>
      <c r="F126" s="114" t="s">
        <v>87</v>
      </c>
    </row>
    <row r="127" spans="1:6" x14ac:dyDescent="0.3">
      <c r="A127" s="70"/>
      <c r="B127" s="143" t="s">
        <v>150</v>
      </c>
      <c r="C127" s="143"/>
      <c r="D127" s="144"/>
      <c r="E127" s="8">
        <f>E128+E129</f>
        <v>2150000</v>
      </c>
      <c r="F127" s="112"/>
    </row>
    <row r="128" spans="1:6" x14ac:dyDescent="0.3">
      <c r="A128" s="47"/>
      <c r="B128" s="10"/>
      <c r="C128" s="179" t="s">
        <v>151</v>
      </c>
      <c r="D128" s="180"/>
      <c r="E128" s="71">
        <v>1150000</v>
      </c>
      <c r="F128" s="114" t="s">
        <v>119</v>
      </c>
    </row>
    <row r="129" spans="1:6" x14ac:dyDescent="0.3">
      <c r="A129" s="13"/>
      <c r="B129" s="14"/>
      <c r="C129" s="177" t="s">
        <v>152</v>
      </c>
      <c r="D129" s="178"/>
      <c r="E129" s="74">
        <v>1000000</v>
      </c>
      <c r="F129" s="114" t="s">
        <v>119</v>
      </c>
    </row>
    <row r="130" spans="1:6" x14ac:dyDescent="0.3">
      <c r="A130" s="140" t="s">
        <v>153</v>
      </c>
      <c r="B130" s="141"/>
      <c r="C130" s="141"/>
      <c r="D130" s="142"/>
      <c r="E130" s="44">
        <f>+E131+E133</f>
        <v>8500000</v>
      </c>
      <c r="F130" s="109"/>
    </row>
    <row r="131" spans="1:6" s="32" customFormat="1" x14ac:dyDescent="0.3">
      <c r="A131" s="45"/>
      <c r="B131" s="143" t="s">
        <v>154</v>
      </c>
      <c r="C131" s="143"/>
      <c r="D131" s="144"/>
      <c r="E131" s="8">
        <f>E132</f>
        <v>1000000</v>
      </c>
      <c r="F131" s="113"/>
    </row>
    <row r="132" spans="1:6" ht="28.5" x14ac:dyDescent="0.3">
      <c r="A132" s="47"/>
      <c r="B132" s="10"/>
      <c r="C132" s="179" t="s">
        <v>155</v>
      </c>
      <c r="D132" s="180"/>
      <c r="E132" s="73">
        <v>1000000</v>
      </c>
      <c r="F132" s="116" t="s">
        <v>156</v>
      </c>
    </row>
    <row r="133" spans="1:6" x14ac:dyDescent="0.3">
      <c r="A133" s="70"/>
      <c r="B133" s="143" t="s">
        <v>157</v>
      </c>
      <c r="C133" s="143"/>
      <c r="D133" s="144"/>
      <c r="E133" s="8">
        <f>E134</f>
        <v>7500000</v>
      </c>
      <c r="F133" s="113"/>
    </row>
    <row r="134" spans="1:6" ht="28.5" x14ac:dyDescent="0.3">
      <c r="A134" s="13"/>
      <c r="B134" s="14"/>
      <c r="C134" s="177" t="s">
        <v>158</v>
      </c>
      <c r="D134" s="178"/>
      <c r="E134" s="76">
        <v>7500000</v>
      </c>
      <c r="F134" s="114" t="s">
        <v>156</v>
      </c>
    </row>
    <row r="135" spans="1:6" x14ac:dyDescent="0.3">
      <c r="A135" s="140" t="s">
        <v>159</v>
      </c>
      <c r="B135" s="141"/>
      <c r="C135" s="141"/>
      <c r="D135" s="142"/>
      <c r="E135" s="44">
        <f>E136</f>
        <v>18000000</v>
      </c>
      <c r="F135" s="119"/>
    </row>
    <row r="136" spans="1:6" x14ac:dyDescent="0.3">
      <c r="A136" s="70"/>
      <c r="B136" s="143" t="s">
        <v>160</v>
      </c>
      <c r="C136" s="143"/>
      <c r="D136" s="144"/>
      <c r="E136" s="8">
        <f>E138+E139</f>
        <v>18000000</v>
      </c>
      <c r="F136" s="113"/>
    </row>
    <row r="137" spans="1:6" x14ac:dyDescent="0.3">
      <c r="A137" s="47"/>
      <c r="B137" s="10"/>
      <c r="C137" s="179" t="s">
        <v>161</v>
      </c>
      <c r="D137" s="180"/>
      <c r="E137" s="76"/>
      <c r="F137" s="114"/>
    </row>
    <row r="138" spans="1:6" ht="34.5" x14ac:dyDescent="0.3">
      <c r="A138" s="47"/>
      <c r="B138" s="10"/>
      <c r="C138" s="10"/>
      <c r="D138" s="129" t="s">
        <v>162</v>
      </c>
      <c r="E138" s="75">
        <v>15000000</v>
      </c>
      <c r="F138" s="114" t="s">
        <v>94</v>
      </c>
    </row>
    <row r="139" spans="1:6" ht="28.5" x14ac:dyDescent="0.3">
      <c r="A139" s="13"/>
      <c r="B139" s="14"/>
      <c r="C139" s="177" t="s">
        <v>163</v>
      </c>
      <c r="D139" s="178"/>
      <c r="E139" s="75">
        <v>3000000</v>
      </c>
      <c r="F139" s="114" t="s">
        <v>94</v>
      </c>
    </row>
    <row r="140" spans="1:6" x14ac:dyDescent="0.3">
      <c r="A140" s="183" t="s">
        <v>164</v>
      </c>
      <c r="B140" s="184"/>
      <c r="C140" s="184"/>
      <c r="D140" s="185"/>
      <c r="E140" s="4">
        <f>E7+E75</f>
        <v>938269960</v>
      </c>
      <c r="F140" s="86"/>
    </row>
    <row r="141" spans="1:6" ht="11.25" customHeight="1" x14ac:dyDescent="0.3"/>
    <row r="142" spans="1:6" ht="229.5" customHeight="1" x14ac:dyDescent="0.3">
      <c r="A142" s="186" t="s">
        <v>165</v>
      </c>
      <c r="B142" s="187"/>
      <c r="C142" s="187"/>
      <c r="D142" s="187"/>
      <c r="E142" s="187"/>
      <c r="F142" s="187"/>
    </row>
    <row r="143" spans="1:6" x14ac:dyDescent="0.3">
      <c r="A143" s="188"/>
      <c r="B143" s="188"/>
      <c r="C143" s="188"/>
      <c r="D143" s="188"/>
      <c r="E143" s="188"/>
      <c r="F143" s="188"/>
    </row>
    <row r="144" spans="1:6" x14ac:dyDescent="0.3">
      <c r="A144" s="188"/>
      <c r="B144" s="188"/>
      <c r="C144" s="188"/>
      <c r="D144" s="188"/>
      <c r="E144" s="188"/>
      <c r="F144" s="188"/>
    </row>
    <row r="145" spans="1:6" x14ac:dyDescent="0.3">
      <c r="A145" s="188"/>
      <c r="B145" s="188"/>
      <c r="C145" s="188"/>
      <c r="D145" s="188"/>
      <c r="E145" s="188"/>
      <c r="F145" s="188"/>
    </row>
    <row r="146" spans="1:6" x14ac:dyDescent="0.3">
      <c r="A146" s="188"/>
      <c r="B146" s="188"/>
      <c r="C146" s="188"/>
      <c r="D146" s="188"/>
      <c r="E146" s="188"/>
      <c r="F146" s="188"/>
    </row>
    <row r="147" spans="1:6" x14ac:dyDescent="0.3">
      <c r="A147" s="188"/>
      <c r="B147" s="188"/>
      <c r="C147" s="188"/>
      <c r="D147" s="188"/>
      <c r="E147" s="188"/>
      <c r="F147" s="188"/>
    </row>
    <row r="148" spans="1:6" x14ac:dyDescent="0.3">
      <c r="A148" s="188"/>
      <c r="B148" s="188"/>
      <c r="C148" s="188"/>
      <c r="D148" s="188"/>
      <c r="E148" s="188"/>
      <c r="F148" s="188"/>
    </row>
    <row r="149" spans="1:6" x14ac:dyDescent="0.3">
      <c r="A149" s="188"/>
      <c r="B149" s="188"/>
      <c r="C149" s="188"/>
      <c r="D149" s="188"/>
      <c r="E149" s="188"/>
      <c r="F149" s="188"/>
    </row>
    <row r="150" spans="1:6" x14ac:dyDescent="0.3">
      <c r="A150" s="188"/>
      <c r="B150" s="188"/>
      <c r="C150" s="188"/>
      <c r="D150" s="188"/>
      <c r="E150" s="188"/>
      <c r="F150" s="188"/>
    </row>
    <row r="151" spans="1:6" x14ac:dyDescent="0.3">
      <c r="A151" s="188"/>
      <c r="B151" s="188"/>
      <c r="C151" s="188"/>
      <c r="D151" s="188"/>
      <c r="E151" s="188"/>
      <c r="F151" s="188"/>
    </row>
    <row r="152" spans="1:6" x14ac:dyDescent="0.3">
      <c r="A152" s="188"/>
      <c r="B152" s="188"/>
      <c r="C152" s="188"/>
      <c r="D152" s="188"/>
      <c r="E152" s="188"/>
      <c r="F152" s="188"/>
    </row>
    <row r="153" spans="1:6" x14ac:dyDescent="0.3">
      <c r="A153" s="188"/>
      <c r="B153" s="188"/>
      <c r="C153" s="188"/>
      <c r="D153" s="188"/>
      <c r="E153" s="188"/>
      <c r="F153" s="188"/>
    </row>
    <row r="154" spans="1:6" x14ac:dyDescent="0.3">
      <c r="A154" s="188"/>
      <c r="B154" s="188"/>
      <c r="C154" s="188"/>
      <c r="D154" s="188"/>
      <c r="E154" s="188"/>
      <c r="F154" s="188"/>
    </row>
    <row r="155" spans="1:6" x14ac:dyDescent="0.3">
      <c r="A155" s="188"/>
      <c r="B155" s="188"/>
      <c r="C155" s="188"/>
      <c r="D155" s="188"/>
      <c r="E155" s="188"/>
      <c r="F155" s="188"/>
    </row>
    <row r="156" spans="1:6" x14ac:dyDescent="0.3">
      <c r="A156" s="188"/>
      <c r="B156" s="188"/>
      <c r="C156" s="188"/>
      <c r="D156" s="188"/>
      <c r="E156" s="188"/>
      <c r="F156" s="188"/>
    </row>
    <row r="157" spans="1:6" x14ac:dyDescent="0.3">
      <c r="A157" s="188"/>
      <c r="B157" s="188"/>
      <c r="C157" s="188"/>
      <c r="D157" s="188"/>
      <c r="E157" s="188"/>
      <c r="F157" s="188"/>
    </row>
    <row r="158" spans="1:6" x14ac:dyDescent="0.3">
      <c r="A158" s="188"/>
      <c r="B158" s="188"/>
      <c r="C158" s="188"/>
      <c r="D158" s="188"/>
      <c r="E158" s="188"/>
      <c r="F158" s="188"/>
    </row>
    <row r="159" spans="1:6" x14ac:dyDescent="0.3">
      <c r="A159" s="188"/>
      <c r="B159" s="188"/>
      <c r="C159" s="188"/>
      <c r="D159" s="188"/>
      <c r="E159" s="188"/>
      <c r="F159" s="188"/>
    </row>
  </sheetData>
  <mergeCells count="104">
    <mergeCell ref="A159:F159"/>
    <mergeCell ref="A153:F153"/>
    <mergeCell ref="A154:F154"/>
    <mergeCell ref="A155:F155"/>
    <mergeCell ref="A156:F156"/>
    <mergeCell ref="A157:F157"/>
    <mergeCell ref="A158:F158"/>
    <mergeCell ref="A147:F147"/>
    <mergeCell ref="A148:F148"/>
    <mergeCell ref="A149:F149"/>
    <mergeCell ref="A150:F150"/>
    <mergeCell ref="A151:F151"/>
    <mergeCell ref="A152:F152"/>
    <mergeCell ref="A140:D140"/>
    <mergeCell ref="A142:F142"/>
    <mergeCell ref="A143:F143"/>
    <mergeCell ref="A144:F144"/>
    <mergeCell ref="A145:F145"/>
    <mergeCell ref="A146:F146"/>
    <mergeCell ref="B133:D133"/>
    <mergeCell ref="C134:D134"/>
    <mergeCell ref="A135:D135"/>
    <mergeCell ref="B136:D136"/>
    <mergeCell ref="C137:D137"/>
    <mergeCell ref="C139:D139"/>
    <mergeCell ref="B127:D127"/>
    <mergeCell ref="C128:D128"/>
    <mergeCell ref="C129:D129"/>
    <mergeCell ref="A130:D130"/>
    <mergeCell ref="B131:D131"/>
    <mergeCell ref="C132:D132"/>
    <mergeCell ref="C101:D101"/>
    <mergeCell ref="C102:D102"/>
    <mergeCell ref="B103:D103"/>
    <mergeCell ref="C104:D104"/>
    <mergeCell ref="B106:D106"/>
    <mergeCell ref="C107:D107"/>
    <mergeCell ref="C95:D95"/>
    <mergeCell ref="C96:D96"/>
    <mergeCell ref="C97:D97"/>
    <mergeCell ref="C98:D98"/>
    <mergeCell ref="C99:D99"/>
    <mergeCell ref="C100:D100"/>
    <mergeCell ref="B79:D79"/>
    <mergeCell ref="C80:D80"/>
    <mergeCell ref="A83:D83"/>
    <mergeCell ref="B84:D84"/>
    <mergeCell ref="C85:D85"/>
    <mergeCell ref="C94:D94"/>
    <mergeCell ref="A73:D73"/>
    <mergeCell ref="A74:D74"/>
    <mergeCell ref="A75:D75"/>
    <mergeCell ref="A76:D76"/>
    <mergeCell ref="B77:D77"/>
    <mergeCell ref="C78:D78"/>
    <mergeCell ref="A67:D67"/>
    <mergeCell ref="A68:D68"/>
    <mergeCell ref="A69:D69"/>
    <mergeCell ref="A70:D70"/>
    <mergeCell ref="A71:D71"/>
    <mergeCell ref="A72:D72"/>
    <mergeCell ref="B60:D60"/>
    <mergeCell ref="A62:D62"/>
    <mergeCell ref="A63:D63"/>
    <mergeCell ref="B64:D64"/>
    <mergeCell ref="B65:D65"/>
    <mergeCell ref="A66:D66"/>
    <mergeCell ref="C51:D51"/>
    <mergeCell ref="B52:D52"/>
    <mergeCell ref="C53:D53"/>
    <mergeCell ref="A55:D55"/>
    <mergeCell ref="B56:D56"/>
    <mergeCell ref="C57:D57"/>
    <mergeCell ref="C42:D42"/>
    <mergeCell ref="B46:D46"/>
    <mergeCell ref="C47:D47"/>
    <mergeCell ref="A48:D48"/>
    <mergeCell ref="B49:D49"/>
    <mergeCell ref="C50:D50"/>
    <mergeCell ref="B36:D36"/>
    <mergeCell ref="C37:D37"/>
    <mergeCell ref="B38:D38"/>
    <mergeCell ref="C39:D39"/>
    <mergeCell ref="A40:D40"/>
    <mergeCell ref="B41:D41"/>
    <mergeCell ref="C32:D32"/>
    <mergeCell ref="C33:D33"/>
    <mergeCell ref="C34:D34"/>
    <mergeCell ref="A35:D35"/>
    <mergeCell ref="A6:D6"/>
    <mergeCell ref="A7:D7"/>
    <mergeCell ref="A8:D8"/>
    <mergeCell ref="B9:D9"/>
    <mergeCell ref="C10:D10"/>
    <mergeCell ref="C25:D25"/>
    <mergeCell ref="A1:F1"/>
    <mergeCell ref="A2:F2"/>
    <mergeCell ref="A3:D3"/>
    <mergeCell ref="E3:F3"/>
    <mergeCell ref="A4:D5"/>
    <mergeCell ref="E4:E5"/>
    <mergeCell ref="F4:F5"/>
    <mergeCell ref="A30:D30"/>
    <mergeCell ref="B31:D31"/>
  </mergeCells>
  <pageMargins left="0.23622047244094491" right="0.11811023622047245" top="0.27777777777777779" bottom="0.13020833333333334" header="0.31496062992125984" footer="0.15748031496062992"/>
  <pageSetup paperSize="9" scale="99" orientation="portrait" r:id="rId1"/>
  <headerFooter>
    <oddFooter>&amp;C&amp;"TH SarabunPSK,ธรรมดา"&amp;10&amp;A&amp;R&amp;"TH SarabunPSK,ธรรมดา"&amp;10หน้าที่ &amp;P</oddFooter>
  </headerFooter>
  <rowBreaks count="3" manualBreakCount="3">
    <brk id="37" max="5" man="1"/>
    <brk id="78" max="5" man="1"/>
    <brk id="117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view="pageLayout" zoomScale="120" zoomScaleNormal="140" zoomScaleSheetLayoutView="110" zoomScalePageLayoutView="120" workbookViewId="0">
      <selection activeCell="D12" sqref="D12"/>
    </sheetView>
  </sheetViews>
  <sheetFormatPr defaultColWidth="9" defaultRowHeight="17.25" x14ac:dyDescent="0.3"/>
  <cols>
    <col min="1" max="1" width="1.625" style="2" customWidth="1"/>
    <col min="2" max="3" width="1.75" style="2" customWidth="1"/>
    <col min="4" max="4" width="58.5" style="2" customWidth="1"/>
    <col min="5" max="5" width="11.25" style="7" customWidth="1"/>
    <col min="6" max="6" width="19.5" style="120" customWidth="1"/>
    <col min="7" max="7" width="9" style="2"/>
    <col min="8" max="8" width="9.375" style="2" bestFit="1" customWidth="1"/>
    <col min="9" max="16384" width="9" style="2"/>
  </cols>
  <sheetData>
    <row r="1" spans="1:9" x14ac:dyDescent="0.3">
      <c r="A1" s="135" t="s">
        <v>0</v>
      </c>
      <c r="B1" s="135"/>
      <c r="C1" s="135"/>
      <c r="D1" s="135"/>
      <c r="E1" s="135"/>
      <c r="F1" s="135"/>
      <c r="G1" s="1"/>
    </row>
    <row r="2" spans="1:9" x14ac:dyDescent="0.3">
      <c r="A2" s="135" t="s">
        <v>1</v>
      </c>
      <c r="B2" s="135"/>
      <c r="C2" s="135"/>
      <c r="D2" s="135"/>
      <c r="E2" s="135"/>
      <c r="F2" s="135"/>
      <c r="G2" s="1"/>
    </row>
    <row r="3" spans="1:9" x14ac:dyDescent="0.3">
      <c r="A3" s="136" t="s">
        <v>166</v>
      </c>
      <c r="B3" s="136"/>
      <c r="C3" s="136"/>
      <c r="D3" s="136"/>
      <c r="E3" s="189" t="s">
        <v>3</v>
      </c>
      <c r="F3" s="189"/>
    </row>
    <row r="4" spans="1:9" x14ac:dyDescent="0.3">
      <c r="A4" s="138" t="s">
        <v>4</v>
      </c>
      <c r="B4" s="138"/>
      <c r="C4" s="138"/>
      <c r="D4" s="138"/>
      <c r="E4" s="139" t="s">
        <v>5</v>
      </c>
      <c r="F4" s="138" t="s">
        <v>6</v>
      </c>
    </row>
    <row r="5" spans="1:9" s="3" customFormat="1" x14ac:dyDescent="0.2">
      <c r="A5" s="138"/>
      <c r="B5" s="138"/>
      <c r="C5" s="138"/>
      <c r="D5" s="138"/>
      <c r="E5" s="139"/>
      <c r="F5" s="138"/>
    </row>
    <row r="6" spans="1:9" x14ac:dyDescent="0.3">
      <c r="A6" s="149" t="s">
        <v>7</v>
      </c>
      <c r="B6" s="150"/>
      <c r="C6" s="150"/>
      <c r="D6" s="151"/>
      <c r="E6" s="4">
        <f>E140</f>
        <v>938269960</v>
      </c>
      <c r="F6" s="86"/>
    </row>
    <row r="7" spans="1:9" x14ac:dyDescent="0.3">
      <c r="A7" s="152" t="s">
        <v>8</v>
      </c>
      <c r="B7" s="153"/>
      <c r="C7" s="153"/>
      <c r="D7" s="154"/>
      <c r="E7" s="5">
        <f>E8+E30+E35+E40+E48+E55+E62</f>
        <v>557038360</v>
      </c>
      <c r="F7" s="87"/>
    </row>
    <row r="8" spans="1:9" x14ac:dyDescent="0.3">
      <c r="A8" s="155" t="s">
        <v>9</v>
      </c>
      <c r="B8" s="155"/>
      <c r="C8" s="155"/>
      <c r="D8" s="155"/>
      <c r="E8" s="6">
        <f>E9</f>
        <v>234185000</v>
      </c>
      <c r="F8" s="88"/>
      <c r="H8" s="7"/>
      <c r="I8" s="7"/>
    </row>
    <row r="9" spans="1:9" x14ac:dyDescent="0.3">
      <c r="A9" s="12"/>
      <c r="B9" s="156" t="s">
        <v>10</v>
      </c>
      <c r="C9" s="156"/>
      <c r="D9" s="156"/>
      <c r="E9" s="8">
        <f>SUM(E11:E29)</f>
        <v>234185000</v>
      </c>
      <c r="F9" s="91"/>
    </row>
    <row r="10" spans="1:9" x14ac:dyDescent="0.3">
      <c r="A10" s="13"/>
      <c r="B10" s="14"/>
      <c r="C10" s="148" t="s">
        <v>11</v>
      </c>
      <c r="D10" s="157"/>
      <c r="E10" s="15"/>
      <c r="F10" s="92"/>
    </row>
    <row r="11" spans="1:9" ht="34.5" x14ac:dyDescent="0.3">
      <c r="A11" s="13"/>
      <c r="B11" s="14"/>
      <c r="C11" s="14"/>
      <c r="D11" s="131" t="s">
        <v>167</v>
      </c>
      <c r="E11" s="16">
        <v>10000000</v>
      </c>
      <c r="F11" s="93" t="s">
        <v>13</v>
      </c>
    </row>
    <row r="12" spans="1:9" ht="34.5" x14ac:dyDescent="0.3">
      <c r="A12" s="17"/>
      <c r="B12" s="1"/>
      <c r="C12" s="1"/>
      <c r="D12" s="18" t="s">
        <v>168</v>
      </c>
      <c r="E12" s="16">
        <v>10000000</v>
      </c>
      <c r="F12" s="93" t="s">
        <v>13</v>
      </c>
    </row>
    <row r="13" spans="1:9" ht="34.5" x14ac:dyDescent="0.3">
      <c r="A13" s="13"/>
      <c r="B13" s="14"/>
      <c r="C13" s="14"/>
      <c r="D13" s="131" t="s">
        <v>169</v>
      </c>
      <c r="E13" s="16">
        <v>10000000</v>
      </c>
      <c r="F13" s="93" t="s">
        <v>13</v>
      </c>
    </row>
    <row r="14" spans="1:9" ht="34.5" x14ac:dyDescent="0.3">
      <c r="A14" s="13"/>
      <c r="B14" s="14"/>
      <c r="C14" s="14"/>
      <c r="D14" s="131" t="s">
        <v>170</v>
      </c>
      <c r="E14" s="16">
        <v>10000000</v>
      </c>
      <c r="F14" s="93" t="s">
        <v>13</v>
      </c>
    </row>
    <row r="15" spans="1:9" ht="34.5" x14ac:dyDescent="0.3">
      <c r="A15" s="13"/>
      <c r="B15" s="14"/>
      <c r="C15" s="14"/>
      <c r="D15" s="131" t="s">
        <v>171</v>
      </c>
      <c r="E15" s="16">
        <v>10000000</v>
      </c>
      <c r="F15" s="93" t="s">
        <v>13</v>
      </c>
    </row>
    <row r="16" spans="1:9" ht="34.5" x14ac:dyDescent="0.3">
      <c r="A16" s="17"/>
      <c r="B16" s="1"/>
      <c r="C16" s="1"/>
      <c r="D16" s="18" t="s">
        <v>172</v>
      </c>
      <c r="E16" s="16">
        <v>10000000</v>
      </c>
      <c r="F16" s="93" t="s">
        <v>13</v>
      </c>
    </row>
    <row r="17" spans="1:6" ht="34.5" x14ac:dyDescent="0.3">
      <c r="A17" s="13"/>
      <c r="B17" s="14"/>
      <c r="C17" s="14"/>
      <c r="D17" s="131" t="s">
        <v>173</v>
      </c>
      <c r="E17" s="16">
        <v>10000000</v>
      </c>
      <c r="F17" s="93" t="s">
        <v>13</v>
      </c>
    </row>
    <row r="18" spans="1:6" s="22" customFormat="1" x14ac:dyDescent="0.3">
      <c r="A18" s="19"/>
      <c r="B18" s="20"/>
      <c r="C18" s="20"/>
      <c r="D18" s="21" t="s">
        <v>20</v>
      </c>
      <c r="E18" s="16">
        <v>35000000</v>
      </c>
      <c r="F18" s="94" t="s">
        <v>13</v>
      </c>
    </row>
    <row r="19" spans="1:6" s="22" customFormat="1" x14ac:dyDescent="0.3">
      <c r="A19" s="23"/>
      <c r="B19" s="24"/>
      <c r="C19" s="24"/>
      <c r="D19" s="25" t="s">
        <v>21</v>
      </c>
      <c r="E19" s="16">
        <v>5000000</v>
      </c>
      <c r="F19" s="94" t="s">
        <v>13</v>
      </c>
    </row>
    <row r="20" spans="1:6" s="22" customFormat="1" x14ac:dyDescent="0.3">
      <c r="A20" s="19"/>
      <c r="B20" s="20"/>
      <c r="C20" s="20"/>
      <c r="D20" s="21" t="s">
        <v>22</v>
      </c>
      <c r="E20" s="16">
        <v>4000000</v>
      </c>
      <c r="F20" s="94" t="s">
        <v>13</v>
      </c>
    </row>
    <row r="21" spans="1:6" s="22" customFormat="1" x14ac:dyDescent="0.3">
      <c r="A21" s="23"/>
      <c r="B21" s="24"/>
      <c r="C21" s="24"/>
      <c r="D21" s="25" t="s">
        <v>23</v>
      </c>
      <c r="E21" s="16">
        <v>6000000</v>
      </c>
      <c r="F21" s="94" t="s">
        <v>13</v>
      </c>
    </row>
    <row r="22" spans="1:6" s="22" customFormat="1" x14ac:dyDescent="0.3">
      <c r="A22" s="19"/>
      <c r="B22" s="20"/>
      <c r="C22" s="20"/>
      <c r="D22" s="21" t="s">
        <v>24</v>
      </c>
      <c r="E22" s="16">
        <v>5000000</v>
      </c>
      <c r="F22" s="94" t="s">
        <v>13</v>
      </c>
    </row>
    <row r="23" spans="1:6" s="22" customFormat="1" x14ac:dyDescent="0.3">
      <c r="A23" s="23"/>
      <c r="B23" s="24"/>
      <c r="C23" s="24"/>
      <c r="D23" s="26" t="s">
        <v>25</v>
      </c>
      <c r="E23" s="27">
        <v>1355000</v>
      </c>
      <c r="F23" s="94" t="s">
        <v>13</v>
      </c>
    </row>
    <row r="24" spans="1:6" s="22" customFormat="1" x14ac:dyDescent="0.3">
      <c r="A24" s="19"/>
      <c r="B24" s="20"/>
      <c r="C24" s="20"/>
      <c r="D24" s="28" t="s">
        <v>26</v>
      </c>
      <c r="E24" s="27">
        <v>2000000</v>
      </c>
      <c r="F24" s="94" t="s">
        <v>13</v>
      </c>
    </row>
    <row r="25" spans="1:6" s="32" customFormat="1" x14ac:dyDescent="0.3">
      <c r="A25" s="29"/>
      <c r="B25" s="30"/>
      <c r="C25" s="147" t="s">
        <v>27</v>
      </c>
      <c r="D25" s="148"/>
      <c r="E25" s="31"/>
      <c r="F25" s="95"/>
    </row>
    <row r="26" spans="1:6" ht="34.5" x14ac:dyDescent="0.3">
      <c r="A26" s="17"/>
      <c r="B26" s="1"/>
      <c r="C26" s="1"/>
      <c r="D26" s="18" t="s">
        <v>28</v>
      </c>
      <c r="E26" s="27">
        <v>50000000</v>
      </c>
      <c r="F26" s="93" t="s">
        <v>29</v>
      </c>
    </row>
    <row r="27" spans="1:6" ht="34.5" x14ac:dyDescent="0.3">
      <c r="A27" s="13"/>
      <c r="B27" s="14"/>
      <c r="C27" s="14"/>
      <c r="D27" s="131" t="s">
        <v>30</v>
      </c>
      <c r="E27" s="27">
        <v>45000000</v>
      </c>
      <c r="F27" s="93" t="s">
        <v>29</v>
      </c>
    </row>
    <row r="28" spans="1:6" ht="34.5" x14ac:dyDescent="0.3">
      <c r="A28" s="17"/>
      <c r="B28" s="1"/>
      <c r="C28" s="1"/>
      <c r="D28" s="18" t="s">
        <v>174</v>
      </c>
      <c r="E28" s="33">
        <v>4440000</v>
      </c>
      <c r="F28" s="93" t="s">
        <v>32</v>
      </c>
    </row>
    <row r="29" spans="1:6" ht="34.5" x14ac:dyDescent="0.3">
      <c r="A29" s="13"/>
      <c r="B29" s="14"/>
      <c r="C29" s="14"/>
      <c r="D29" s="131" t="s">
        <v>175</v>
      </c>
      <c r="E29" s="33">
        <v>6390000</v>
      </c>
      <c r="F29" s="93" t="s">
        <v>32</v>
      </c>
    </row>
    <row r="30" spans="1:6" x14ac:dyDescent="0.3">
      <c r="A30" s="190" t="s">
        <v>34</v>
      </c>
      <c r="B30" s="191"/>
      <c r="C30" s="191"/>
      <c r="D30" s="192"/>
      <c r="E30" s="34">
        <f>E31</f>
        <v>152645460</v>
      </c>
      <c r="F30" s="96"/>
    </row>
    <row r="31" spans="1:6" s="32" customFormat="1" x14ac:dyDescent="0.3">
      <c r="A31" s="35"/>
      <c r="B31" s="193" t="s">
        <v>35</v>
      </c>
      <c r="C31" s="193"/>
      <c r="D31" s="194"/>
      <c r="E31" s="36">
        <f>E32+E33+E34</f>
        <v>152645460</v>
      </c>
      <c r="F31" s="97"/>
    </row>
    <row r="32" spans="1:6" x14ac:dyDescent="0.3">
      <c r="A32" s="37"/>
      <c r="B32" s="38"/>
      <c r="C32" s="195" t="s">
        <v>36</v>
      </c>
      <c r="D32" s="196"/>
      <c r="E32" s="39">
        <v>141451560</v>
      </c>
      <c r="F32" s="98" t="s">
        <v>37</v>
      </c>
    </row>
    <row r="33" spans="1:6" x14ac:dyDescent="0.3">
      <c r="A33" s="37"/>
      <c r="B33" s="38"/>
      <c r="C33" s="195" t="s">
        <v>38</v>
      </c>
      <c r="D33" s="196"/>
      <c r="E33" s="40">
        <v>6261900</v>
      </c>
      <c r="F33" s="98" t="s">
        <v>39</v>
      </c>
    </row>
    <row r="34" spans="1:6" x14ac:dyDescent="0.3">
      <c r="A34" s="41"/>
      <c r="B34" s="42"/>
      <c r="C34" s="197" t="s">
        <v>40</v>
      </c>
      <c r="D34" s="198"/>
      <c r="E34" s="43">
        <v>4932000</v>
      </c>
      <c r="F34" s="99" t="s">
        <v>41</v>
      </c>
    </row>
    <row r="35" spans="1:6" x14ac:dyDescent="0.3">
      <c r="A35" s="140" t="s">
        <v>42</v>
      </c>
      <c r="B35" s="141"/>
      <c r="C35" s="141"/>
      <c r="D35" s="142"/>
      <c r="E35" s="44">
        <f>E36+E38</f>
        <v>1320000</v>
      </c>
      <c r="F35" s="100"/>
    </row>
    <row r="36" spans="1:6" s="32" customFormat="1" x14ac:dyDescent="0.3">
      <c r="A36" s="45"/>
      <c r="B36" s="143" t="s">
        <v>43</v>
      </c>
      <c r="C36" s="143"/>
      <c r="D36" s="144"/>
      <c r="E36" s="46">
        <f>E37</f>
        <v>1120000</v>
      </c>
      <c r="F36" s="101"/>
    </row>
    <row r="37" spans="1:6" x14ac:dyDescent="0.3">
      <c r="A37" s="47"/>
      <c r="B37" s="10"/>
      <c r="C37" s="145" t="s">
        <v>44</v>
      </c>
      <c r="D37" s="146"/>
      <c r="E37" s="48">
        <v>1120000</v>
      </c>
      <c r="F37" s="90" t="s">
        <v>45</v>
      </c>
    </row>
    <row r="38" spans="1:6" s="32" customFormat="1" x14ac:dyDescent="0.3">
      <c r="A38" s="45"/>
      <c r="B38" s="143" t="s">
        <v>46</v>
      </c>
      <c r="C38" s="143"/>
      <c r="D38" s="144"/>
      <c r="E38" s="8">
        <f>E39</f>
        <v>200000</v>
      </c>
      <c r="F38" s="89"/>
    </row>
    <row r="39" spans="1:6" ht="28.5" x14ac:dyDescent="0.3">
      <c r="A39" s="13"/>
      <c r="B39" s="14"/>
      <c r="C39" s="147" t="s">
        <v>47</v>
      </c>
      <c r="D39" s="148"/>
      <c r="E39" s="50">
        <v>200000</v>
      </c>
      <c r="F39" s="93" t="s">
        <v>48</v>
      </c>
    </row>
    <row r="40" spans="1:6" x14ac:dyDescent="0.3">
      <c r="A40" s="190" t="s">
        <v>49</v>
      </c>
      <c r="B40" s="191"/>
      <c r="C40" s="191"/>
      <c r="D40" s="192"/>
      <c r="E40" s="34">
        <f>E41+E46</f>
        <v>17021300</v>
      </c>
      <c r="F40" s="96"/>
    </row>
    <row r="41" spans="1:6" s="32" customFormat="1" x14ac:dyDescent="0.3">
      <c r="A41" s="35"/>
      <c r="B41" s="193" t="s">
        <v>50</v>
      </c>
      <c r="C41" s="193"/>
      <c r="D41" s="194"/>
      <c r="E41" s="52">
        <f>E42+E43+E44+E45</f>
        <v>15945300</v>
      </c>
      <c r="F41" s="102"/>
    </row>
    <row r="42" spans="1:6" s="22" customFormat="1" x14ac:dyDescent="0.3">
      <c r="A42" s="53"/>
      <c r="B42" s="54"/>
      <c r="C42" s="199" t="s">
        <v>51</v>
      </c>
      <c r="D42" s="200"/>
      <c r="E42" s="55"/>
      <c r="F42" s="104" t="s">
        <v>45</v>
      </c>
    </row>
    <row r="43" spans="1:6" x14ac:dyDescent="0.3">
      <c r="A43" s="47"/>
      <c r="B43" s="38"/>
      <c r="C43" s="38"/>
      <c r="D43" s="134" t="s">
        <v>52</v>
      </c>
      <c r="E43" s="56">
        <v>1089300</v>
      </c>
      <c r="F43" s="103"/>
    </row>
    <row r="44" spans="1:6" x14ac:dyDescent="0.3">
      <c r="A44" s="47"/>
      <c r="B44" s="38"/>
      <c r="C44" s="38"/>
      <c r="D44" s="134" t="s">
        <v>53</v>
      </c>
      <c r="E44" s="39">
        <v>14776000</v>
      </c>
      <c r="F44" s="104"/>
    </row>
    <row r="45" spans="1:6" x14ac:dyDescent="0.3">
      <c r="A45" s="47"/>
      <c r="B45" s="38"/>
      <c r="C45" s="38"/>
      <c r="D45" s="134" t="s">
        <v>54</v>
      </c>
      <c r="E45" s="39">
        <v>80000</v>
      </c>
      <c r="F45" s="104"/>
    </row>
    <row r="46" spans="1:6" s="32" customFormat="1" x14ac:dyDescent="0.3">
      <c r="A46" s="45"/>
      <c r="B46" s="193" t="s">
        <v>55</v>
      </c>
      <c r="C46" s="193"/>
      <c r="D46" s="194"/>
      <c r="E46" s="36">
        <f>E47</f>
        <v>1076000</v>
      </c>
      <c r="F46" s="97"/>
    </row>
    <row r="47" spans="1:6" x14ac:dyDescent="0.3">
      <c r="A47" s="13"/>
      <c r="B47" s="42"/>
      <c r="C47" s="201" t="s">
        <v>56</v>
      </c>
      <c r="D47" s="202"/>
      <c r="E47" s="39">
        <v>1076000</v>
      </c>
      <c r="F47" s="98" t="s">
        <v>57</v>
      </c>
    </row>
    <row r="48" spans="1:6" x14ac:dyDescent="0.3">
      <c r="A48" s="162" t="s">
        <v>58</v>
      </c>
      <c r="B48" s="163"/>
      <c r="C48" s="163"/>
      <c r="D48" s="164"/>
      <c r="E48" s="44">
        <f>E49+E52</f>
        <v>20100000</v>
      </c>
      <c r="F48" s="100"/>
    </row>
    <row r="49" spans="1:6" s="32" customFormat="1" x14ac:dyDescent="0.3">
      <c r="A49" s="45"/>
      <c r="B49" s="143" t="s">
        <v>59</v>
      </c>
      <c r="C49" s="143"/>
      <c r="D49" s="144"/>
      <c r="E49" s="46">
        <f>E50+E51</f>
        <v>18000000</v>
      </c>
      <c r="F49" s="101"/>
    </row>
    <row r="50" spans="1:6" s="22" customFormat="1" x14ac:dyDescent="0.3">
      <c r="A50" s="9"/>
      <c r="B50" s="57"/>
      <c r="C50" s="165" t="s">
        <v>60</v>
      </c>
      <c r="D50" s="166"/>
      <c r="E50" s="51">
        <v>10000000</v>
      </c>
      <c r="F50" s="94" t="s">
        <v>61</v>
      </c>
    </row>
    <row r="51" spans="1:6" s="22" customFormat="1" x14ac:dyDescent="0.3">
      <c r="A51" s="9"/>
      <c r="B51" s="57"/>
      <c r="C51" s="165" t="s">
        <v>62</v>
      </c>
      <c r="D51" s="166"/>
      <c r="E51" s="11">
        <v>8000000</v>
      </c>
      <c r="F51" s="105" t="s">
        <v>61</v>
      </c>
    </row>
    <row r="52" spans="1:6" s="32" customFormat="1" x14ac:dyDescent="0.3">
      <c r="A52" s="45"/>
      <c r="B52" s="143" t="s">
        <v>63</v>
      </c>
      <c r="C52" s="143"/>
      <c r="D52" s="144"/>
      <c r="E52" s="8">
        <f>E53+E54</f>
        <v>2100000</v>
      </c>
      <c r="F52" s="89"/>
    </row>
    <row r="53" spans="1:6" s="22" customFormat="1" x14ac:dyDescent="0.3">
      <c r="A53" s="9"/>
      <c r="B53" s="57"/>
      <c r="C53" s="165" t="s">
        <v>64</v>
      </c>
      <c r="D53" s="166"/>
      <c r="E53" s="15">
        <v>2000000</v>
      </c>
      <c r="F53" s="106" t="s">
        <v>61</v>
      </c>
    </row>
    <row r="54" spans="1:6" s="22" customFormat="1" x14ac:dyDescent="0.3">
      <c r="A54" s="23"/>
      <c r="B54" s="24"/>
      <c r="C54" s="24"/>
      <c r="D54" s="25" t="s">
        <v>65</v>
      </c>
      <c r="E54" s="51">
        <v>100000</v>
      </c>
      <c r="F54" s="94" t="s">
        <v>61</v>
      </c>
    </row>
    <row r="55" spans="1:6" x14ac:dyDescent="0.3">
      <c r="A55" s="140" t="s">
        <v>66</v>
      </c>
      <c r="B55" s="141"/>
      <c r="C55" s="141"/>
      <c r="D55" s="142"/>
      <c r="E55" s="44">
        <f>E56+E60</f>
        <v>11829600</v>
      </c>
      <c r="F55" s="100"/>
    </row>
    <row r="56" spans="1:6" s="32" customFormat="1" x14ac:dyDescent="0.3">
      <c r="A56" s="45"/>
      <c r="B56" s="193" t="s">
        <v>67</v>
      </c>
      <c r="C56" s="193"/>
      <c r="D56" s="194"/>
      <c r="E56" s="121">
        <f t="shared" ref="E56" si="0">E58+E59</f>
        <v>10829600</v>
      </c>
      <c r="F56" s="97"/>
    </row>
    <row r="57" spans="1:6" x14ac:dyDescent="0.3">
      <c r="A57" s="37"/>
      <c r="B57" s="38"/>
      <c r="C57" s="195" t="s">
        <v>68</v>
      </c>
      <c r="D57" s="196"/>
      <c r="E57" s="40"/>
      <c r="F57" s="104"/>
    </row>
    <row r="58" spans="1:6" s="22" customFormat="1" x14ac:dyDescent="0.3">
      <c r="A58" s="53"/>
      <c r="B58" s="54"/>
      <c r="C58" s="54"/>
      <c r="D58" s="58" t="s">
        <v>69</v>
      </c>
      <c r="E58" s="40">
        <v>9126000</v>
      </c>
      <c r="F58" s="104" t="s">
        <v>45</v>
      </c>
    </row>
    <row r="59" spans="1:6" x14ac:dyDescent="0.3">
      <c r="A59" s="37"/>
      <c r="B59" s="38"/>
      <c r="C59" s="38"/>
      <c r="D59" s="133" t="s">
        <v>70</v>
      </c>
      <c r="E59" s="51">
        <v>1703600</v>
      </c>
      <c r="F59" s="93" t="s">
        <v>71</v>
      </c>
    </row>
    <row r="60" spans="1:6" s="32" customFormat="1" x14ac:dyDescent="0.3">
      <c r="A60" s="59"/>
      <c r="B60" s="167" t="s">
        <v>72</v>
      </c>
      <c r="C60" s="167"/>
      <c r="D60" s="168"/>
      <c r="E60" s="8">
        <f>E61</f>
        <v>1000000</v>
      </c>
      <c r="F60" s="89"/>
    </row>
    <row r="61" spans="1:6" x14ac:dyDescent="0.3">
      <c r="A61" s="60"/>
      <c r="B61" s="61"/>
      <c r="C61" s="61"/>
      <c r="D61" s="62" t="s">
        <v>73</v>
      </c>
      <c r="E61" s="27">
        <v>1000000</v>
      </c>
      <c r="F61" s="93" t="s">
        <v>74</v>
      </c>
    </row>
    <row r="62" spans="1:6" x14ac:dyDescent="0.3">
      <c r="A62" s="169" t="s">
        <v>75</v>
      </c>
      <c r="B62" s="170"/>
      <c r="C62" s="170"/>
      <c r="D62" s="171"/>
      <c r="E62" s="63">
        <f>SUM(E63:E74)</f>
        <v>119937000</v>
      </c>
      <c r="F62" s="107"/>
    </row>
    <row r="63" spans="1:6" x14ac:dyDescent="0.3">
      <c r="A63" s="172" t="s">
        <v>76</v>
      </c>
      <c r="B63" s="172"/>
      <c r="C63" s="172"/>
      <c r="D63" s="172"/>
      <c r="E63" s="65"/>
      <c r="F63" s="92" t="s">
        <v>77</v>
      </c>
    </row>
    <row r="64" spans="1:6" x14ac:dyDescent="0.3">
      <c r="A64" s="13"/>
      <c r="B64" s="147" t="s">
        <v>78</v>
      </c>
      <c r="C64" s="147"/>
      <c r="D64" s="148"/>
      <c r="E64" s="66">
        <v>7100000</v>
      </c>
      <c r="F64" s="93"/>
    </row>
    <row r="65" spans="1:6" x14ac:dyDescent="0.3">
      <c r="A65" s="13"/>
      <c r="B65" s="147" t="s">
        <v>79</v>
      </c>
      <c r="C65" s="147"/>
      <c r="D65" s="148"/>
      <c r="E65" s="64">
        <v>15900000</v>
      </c>
      <c r="F65" s="93"/>
    </row>
    <row r="66" spans="1:6" s="22" customFormat="1" x14ac:dyDescent="0.3">
      <c r="A66" s="173" t="s">
        <v>80</v>
      </c>
      <c r="B66" s="173"/>
      <c r="C66" s="173"/>
      <c r="D66" s="173"/>
      <c r="E66" s="27">
        <v>5000000</v>
      </c>
      <c r="F66" s="94" t="s">
        <v>13</v>
      </c>
    </row>
    <row r="67" spans="1:6" s="22" customFormat="1" x14ac:dyDescent="0.3">
      <c r="A67" s="176" t="s">
        <v>81</v>
      </c>
      <c r="B67" s="176"/>
      <c r="C67" s="176"/>
      <c r="D67" s="176"/>
      <c r="E67" s="27">
        <v>5000000</v>
      </c>
      <c r="F67" s="94" t="s">
        <v>13</v>
      </c>
    </row>
    <row r="68" spans="1:6" s="22" customFormat="1" x14ac:dyDescent="0.3">
      <c r="A68" s="176" t="s">
        <v>82</v>
      </c>
      <c r="B68" s="176"/>
      <c r="C68" s="176"/>
      <c r="D68" s="176"/>
      <c r="E68" s="27">
        <v>20000000</v>
      </c>
      <c r="F68" s="94" t="s">
        <v>13</v>
      </c>
    </row>
    <row r="69" spans="1:6" s="22" customFormat="1" x14ac:dyDescent="0.3">
      <c r="A69" s="176" t="s">
        <v>83</v>
      </c>
      <c r="B69" s="176"/>
      <c r="C69" s="176"/>
      <c r="D69" s="176"/>
      <c r="E69" s="27">
        <v>20000000</v>
      </c>
      <c r="F69" s="94" t="s">
        <v>13</v>
      </c>
    </row>
    <row r="70" spans="1:6" s="22" customFormat="1" x14ac:dyDescent="0.3">
      <c r="A70" s="176" t="s">
        <v>84</v>
      </c>
      <c r="B70" s="176"/>
      <c r="C70" s="176"/>
      <c r="D70" s="176"/>
      <c r="E70" s="27">
        <v>20000000</v>
      </c>
      <c r="F70" s="94" t="s">
        <v>13</v>
      </c>
    </row>
    <row r="71" spans="1:6" s="22" customFormat="1" x14ac:dyDescent="0.3">
      <c r="A71" s="176" t="s">
        <v>85</v>
      </c>
      <c r="B71" s="176"/>
      <c r="C71" s="176"/>
      <c r="D71" s="176"/>
      <c r="E71" s="27">
        <v>25800000</v>
      </c>
      <c r="F71" s="94" t="s">
        <v>13</v>
      </c>
    </row>
    <row r="72" spans="1:6" x14ac:dyDescent="0.3">
      <c r="A72" s="157" t="s">
        <v>86</v>
      </c>
      <c r="B72" s="157"/>
      <c r="C72" s="157"/>
      <c r="D72" s="157"/>
      <c r="E72" s="64">
        <v>261000</v>
      </c>
      <c r="F72" s="93" t="s">
        <v>87</v>
      </c>
    </row>
    <row r="73" spans="1:6" x14ac:dyDescent="0.3">
      <c r="A73" s="157" t="s">
        <v>88</v>
      </c>
      <c r="B73" s="157"/>
      <c r="C73" s="157"/>
      <c r="D73" s="157"/>
      <c r="E73" s="64">
        <v>472000</v>
      </c>
      <c r="F73" s="93" t="s">
        <v>87</v>
      </c>
    </row>
    <row r="74" spans="1:6" x14ac:dyDescent="0.3">
      <c r="A74" s="157" t="s">
        <v>89</v>
      </c>
      <c r="B74" s="157"/>
      <c r="C74" s="157"/>
      <c r="D74" s="157"/>
      <c r="E74" s="27">
        <v>404000</v>
      </c>
      <c r="F74" s="93" t="s">
        <v>87</v>
      </c>
    </row>
    <row r="75" spans="1:6" x14ac:dyDescent="0.3">
      <c r="A75" s="174" t="s">
        <v>90</v>
      </c>
      <c r="B75" s="174"/>
      <c r="C75" s="174"/>
      <c r="D75" s="174"/>
      <c r="E75" s="67">
        <f>E76+E83+E130+E135</f>
        <v>381231600</v>
      </c>
      <c r="F75" s="108"/>
    </row>
    <row r="76" spans="1:6" x14ac:dyDescent="0.3">
      <c r="A76" s="175" t="s">
        <v>91</v>
      </c>
      <c r="B76" s="175"/>
      <c r="C76" s="175"/>
      <c r="D76" s="175"/>
      <c r="E76" s="68">
        <f>E77+E79</f>
        <v>52000000</v>
      </c>
      <c r="F76" s="109"/>
    </row>
    <row r="77" spans="1:6" s="32" customFormat="1" x14ac:dyDescent="0.3">
      <c r="A77" s="45"/>
      <c r="B77" s="143" t="s">
        <v>92</v>
      </c>
      <c r="C77" s="143"/>
      <c r="D77" s="144"/>
      <c r="E77" s="69">
        <f>E78</f>
        <v>12000000</v>
      </c>
      <c r="F77" s="110"/>
    </row>
    <row r="78" spans="1:6" ht="33.75" customHeight="1" x14ac:dyDescent="0.3">
      <c r="A78" s="13"/>
      <c r="B78" s="14"/>
      <c r="C78" s="147" t="s">
        <v>176</v>
      </c>
      <c r="D78" s="148"/>
      <c r="E78" s="51">
        <v>12000000</v>
      </c>
      <c r="F78" s="111" t="s">
        <v>94</v>
      </c>
    </row>
    <row r="79" spans="1:6" s="32" customFormat="1" x14ac:dyDescent="0.3">
      <c r="A79" s="45"/>
      <c r="B79" s="143" t="s">
        <v>95</v>
      </c>
      <c r="C79" s="143"/>
      <c r="D79" s="144"/>
      <c r="E79" s="8">
        <f>E80</f>
        <v>40000000</v>
      </c>
      <c r="F79" s="113"/>
    </row>
    <row r="80" spans="1:6" x14ac:dyDescent="0.3">
      <c r="A80" s="13"/>
      <c r="B80" s="14"/>
      <c r="C80" s="177" t="s">
        <v>96</v>
      </c>
      <c r="D80" s="178"/>
      <c r="E80" s="71">
        <f>E81+E82</f>
        <v>40000000</v>
      </c>
      <c r="F80" s="114" t="s">
        <v>97</v>
      </c>
    </row>
    <row r="81" spans="1:6" x14ac:dyDescent="0.3">
      <c r="A81" s="13"/>
      <c r="B81" s="14"/>
      <c r="C81" s="127"/>
      <c r="D81" s="128" t="s">
        <v>98</v>
      </c>
      <c r="E81" s="71">
        <v>18000000</v>
      </c>
      <c r="F81" s="114"/>
    </row>
    <row r="82" spans="1:6" x14ac:dyDescent="0.3">
      <c r="A82" s="13"/>
      <c r="B82" s="14"/>
      <c r="C82" s="127"/>
      <c r="D82" s="128" t="s">
        <v>99</v>
      </c>
      <c r="E82" s="71">
        <v>22000000</v>
      </c>
      <c r="F82" s="114"/>
    </row>
    <row r="83" spans="1:6" x14ac:dyDescent="0.3">
      <c r="A83" s="140" t="s">
        <v>100</v>
      </c>
      <c r="B83" s="141"/>
      <c r="C83" s="141"/>
      <c r="D83" s="142"/>
      <c r="E83" s="44">
        <f>E84+E103+E106+E127</f>
        <v>302731600</v>
      </c>
      <c r="F83" s="109"/>
    </row>
    <row r="84" spans="1:6" s="32" customFormat="1" x14ac:dyDescent="0.3">
      <c r="A84" s="45"/>
      <c r="B84" s="143" t="s">
        <v>101</v>
      </c>
      <c r="C84" s="143"/>
      <c r="D84" s="144"/>
      <c r="E84" s="8">
        <f>SUM(E85:E102)</f>
        <v>61205600</v>
      </c>
      <c r="F84" s="113"/>
    </row>
    <row r="85" spans="1:6" s="22" customFormat="1" x14ac:dyDescent="0.3">
      <c r="A85" s="9"/>
      <c r="B85" s="57"/>
      <c r="C85" s="181" t="s">
        <v>102</v>
      </c>
      <c r="D85" s="182"/>
      <c r="E85" s="72">
        <v>9300000</v>
      </c>
      <c r="F85" s="115" t="s">
        <v>29</v>
      </c>
    </row>
    <row r="86" spans="1:6" x14ac:dyDescent="0.3">
      <c r="A86" s="47"/>
      <c r="B86" s="10"/>
      <c r="C86" s="10"/>
      <c r="D86" s="129" t="s">
        <v>103</v>
      </c>
      <c r="E86" s="72"/>
      <c r="F86" s="114"/>
    </row>
    <row r="87" spans="1:6" x14ac:dyDescent="0.3">
      <c r="A87" s="47"/>
      <c r="B87" s="10"/>
      <c r="C87" s="10"/>
      <c r="D87" s="129" t="s">
        <v>104</v>
      </c>
      <c r="E87" s="72"/>
      <c r="F87" s="114"/>
    </row>
    <row r="88" spans="1:6" x14ac:dyDescent="0.3">
      <c r="A88" s="47"/>
      <c r="B88" s="10"/>
      <c r="C88" s="10"/>
      <c r="D88" s="129" t="s">
        <v>105</v>
      </c>
      <c r="E88" s="72"/>
      <c r="F88" s="114"/>
    </row>
    <row r="89" spans="1:6" x14ac:dyDescent="0.3">
      <c r="A89" s="47"/>
      <c r="B89" s="10"/>
      <c r="C89" s="10"/>
      <c r="D89" s="129" t="s">
        <v>106</v>
      </c>
      <c r="E89" s="72"/>
      <c r="F89" s="114"/>
    </row>
    <row r="90" spans="1:6" x14ac:dyDescent="0.3">
      <c r="A90" s="47"/>
      <c r="B90" s="10"/>
      <c r="C90" s="10"/>
      <c r="D90" s="129" t="s">
        <v>107</v>
      </c>
      <c r="E90" s="73"/>
      <c r="F90" s="116"/>
    </row>
    <row r="91" spans="1:6" ht="34.5" x14ac:dyDescent="0.3">
      <c r="A91" s="47"/>
      <c r="B91" s="10"/>
      <c r="C91" s="10"/>
      <c r="D91" s="129" t="s">
        <v>108</v>
      </c>
      <c r="E91" s="72"/>
      <c r="F91" s="114"/>
    </row>
    <row r="92" spans="1:6" ht="34.5" x14ac:dyDescent="0.3">
      <c r="A92" s="47"/>
      <c r="B92" s="10"/>
      <c r="C92" s="10"/>
      <c r="D92" s="129" t="s">
        <v>109</v>
      </c>
      <c r="E92" s="72"/>
      <c r="F92" s="114"/>
    </row>
    <row r="93" spans="1:6" ht="34.5" x14ac:dyDescent="0.3">
      <c r="A93" s="47"/>
      <c r="B93" s="10"/>
      <c r="C93" s="10"/>
      <c r="D93" s="129" t="s">
        <v>110</v>
      </c>
      <c r="E93" s="72"/>
      <c r="F93" s="114"/>
    </row>
    <row r="94" spans="1:6" x14ac:dyDescent="0.3">
      <c r="A94" s="47"/>
      <c r="B94" s="10"/>
      <c r="C94" s="179" t="s">
        <v>111</v>
      </c>
      <c r="D94" s="180"/>
      <c r="E94" s="71">
        <v>8000000</v>
      </c>
      <c r="F94" s="114" t="s">
        <v>112</v>
      </c>
    </row>
    <row r="95" spans="1:6" x14ac:dyDescent="0.3">
      <c r="A95" s="13"/>
      <c r="B95" s="14"/>
      <c r="C95" s="177" t="s">
        <v>113</v>
      </c>
      <c r="D95" s="178"/>
      <c r="E95" s="74">
        <v>15882000</v>
      </c>
      <c r="F95" s="117" t="s">
        <v>32</v>
      </c>
    </row>
    <row r="96" spans="1:6" x14ac:dyDescent="0.3">
      <c r="A96" s="47"/>
      <c r="B96" s="10"/>
      <c r="C96" s="179" t="s">
        <v>114</v>
      </c>
      <c r="D96" s="180"/>
      <c r="E96" s="74">
        <v>4500000</v>
      </c>
      <c r="F96" s="117" t="s">
        <v>32</v>
      </c>
    </row>
    <row r="97" spans="1:6" x14ac:dyDescent="0.3">
      <c r="A97" s="47"/>
      <c r="B97" s="10"/>
      <c r="C97" s="179" t="s">
        <v>115</v>
      </c>
      <c r="D97" s="180"/>
      <c r="E97" s="74">
        <v>3592000</v>
      </c>
      <c r="F97" s="117" t="s">
        <v>116</v>
      </c>
    </row>
    <row r="98" spans="1:6" x14ac:dyDescent="0.3">
      <c r="A98" s="13"/>
      <c r="B98" s="14"/>
      <c r="C98" s="177" t="s">
        <v>117</v>
      </c>
      <c r="D98" s="178"/>
      <c r="E98" s="74">
        <v>5832000</v>
      </c>
      <c r="F98" s="117" t="s">
        <v>116</v>
      </c>
    </row>
    <row r="99" spans="1:6" x14ac:dyDescent="0.3">
      <c r="A99" s="13"/>
      <c r="B99" s="14"/>
      <c r="C99" s="177" t="s">
        <v>118</v>
      </c>
      <c r="D99" s="178"/>
      <c r="E99" s="74">
        <v>6282000</v>
      </c>
      <c r="F99" s="117" t="s">
        <v>119</v>
      </c>
    </row>
    <row r="100" spans="1:6" x14ac:dyDescent="0.3">
      <c r="A100" s="47"/>
      <c r="B100" s="10"/>
      <c r="C100" s="179" t="s">
        <v>120</v>
      </c>
      <c r="D100" s="180"/>
      <c r="E100" s="74">
        <v>1999600</v>
      </c>
      <c r="F100" s="117" t="s">
        <v>119</v>
      </c>
    </row>
    <row r="101" spans="1:6" x14ac:dyDescent="0.3">
      <c r="A101" s="47"/>
      <c r="B101" s="10"/>
      <c r="C101" s="179" t="s">
        <v>121</v>
      </c>
      <c r="D101" s="180"/>
      <c r="E101" s="74">
        <v>1518000</v>
      </c>
      <c r="F101" s="117" t="s">
        <v>119</v>
      </c>
    </row>
    <row r="102" spans="1:6" x14ac:dyDescent="0.3">
      <c r="A102" s="47"/>
      <c r="B102" s="10"/>
      <c r="C102" s="179" t="s">
        <v>122</v>
      </c>
      <c r="D102" s="180"/>
      <c r="E102" s="74">
        <v>4300000</v>
      </c>
      <c r="F102" s="117" t="s">
        <v>32</v>
      </c>
    </row>
    <row r="103" spans="1:6" s="32" customFormat="1" x14ac:dyDescent="0.3">
      <c r="A103" s="45"/>
      <c r="B103" s="143" t="s">
        <v>123</v>
      </c>
      <c r="C103" s="143"/>
      <c r="D103" s="144"/>
      <c r="E103" s="46">
        <f>E105</f>
        <v>10000000</v>
      </c>
      <c r="F103" s="118"/>
    </row>
    <row r="104" spans="1:6" x14ac:dyDescent="0.3">
      <c r="A104" s="47"/>
      <c r="B104" s="10"/>
      <c r="C104" s="179" t="s">
        <v>124</v>
      </c>
      <c r="D104" s="180"/>
      <c r="E104" s="72"/>
      <c r="F104" s="115"/>
    </row>
    <row r="105" spans="1:6" ht="28.5" x14ac:dyDescent="0.3">
      <c r="A105" s="47"/>
      <c r="B105" s="10"/>
      <c r="C105" s="10"/>
      <c r="D105" s="129" t="s">
        <v>125</v>
      </c>
      <c r="E105" s="72">
        <v>10000000</v>
      </c>
      <c r="F105" s="114" t="s">
        <v>94</v>
      </c>
    </row>
    <row r="106" spans="1:6" s="32" customFormat="1" x14ac:dyDescent="0.3">
      <c r="A106" s="45"/>
      <c r="B106" s="143" t="s">
        <v>126</v>
      </c>
      <c r="C106" s="143"/>
      <c r="D106" s="144"/>
      <c r="E106" s="8">
        <f>SUM(E107:E125)</f>
        <v>229376000</v>
      </c>
      <c r="F106" s="113"/>
    </row>
    <row r="107" spans="1:6" x14ac:dyDescent="0.3">
      <c r="A107" s="47"/>
      <c r="B107" s="10"/>
      <c r="C107" s="179" t="s">
        <v>127</v>
      </c>
      <c r="D107" s="180"/>
      <c r="E107" s="72"/>
      <c r="F107" s="115"/>
    </row>
    <row r="108" spans="1:6" ht="28.5" x14ac:dyDescent="0.3">
      <c r="A108" s="47"/>
      <c r="B108" s="10"/>
      <c r="C108" s="10"/>
      <c r="D108" s="129" t="s">
        <v>128</v>
      </c>
      <c r="E108" s="75">
        <v>26745000</v>
      </c>
      <c r="F108" s="114" t="s">
        <v>129</v>
      </c>
    </row>
    <row r="109" spans="1:6" s="22" customFormat="1" x14ac:dyDescent="0.3">
      <c r="A109" s="9"/>
      <c r="B109" s="57"/>
      <c r="C109" s="57"/>
      <c r="D109" s="130" t="s">
        <v>130</v>
      </c>
      <c r="E109" s="71">
        <v>1000000</v>
      </c>
      <c r="F109" s="115" t="s">
        <v>29</v>
      </c>
    </row>
    <row r="110" spans="1:6" s="22" customFormat="1" x14ac:dyDescent="0.3">
      <c r="A110" s="9"/>
      <c r="B110" s="57"/>
      <c r="C110" s="57"/>
      <c r="D110" s="130" t="s">
        <v>131</v>
      </c>
      <c r="E110" s="71"/>
      <c r="F110" s="115"/>
    </row>
    <row r="111" spans="1:6" s="22" customFormat="1" x14ac:dyDescent="0.3">
      <c r="A111" s="23"/>
      <c r="B111" s="24"/>
      <c r="C111" s="24"/>
      <c r="D111" s="81" t="s">
        <v>132</v>
      </c>
      <c r="E111" s="71">
        <v>3900000</v>
      </c>
      <c r="F111" s="115" t="s">
        <v>29</v>
      </c>
    </row>
    <row r="112" spans="1:6" x14ac:dyDescent="0.3">
      <c r="A112" s="47"/>
      <c r="B112" s="10"/>
      <c r="C112" s="10"/>
      <c r="D112" s="129" t="s">
        <v>133</v>
      </c>
      <c r="E112" s="71"/>
      <c r="F112" s="114"/>
    </row>
    <row r="113" spans="1:6" ht="34.5" x14ac:dyDescent="0.3">
      <c r="A113" s="47"/>
      <c r="B113" s="10"/>
      <c r="C113" s="10"/>
      <c r="D113" s="129" t="s">
        <v>134</v>
      </c>
      <c r="E113" s="71">
        <v>50000000</v>
      </c>
      <c r="F113" s="114" t="s">
        <v>112</v>
      </c>
    </row>
    <row r="114" spans="1:6" s="80" customFormat="1" x14ac:dyDescent="0.3">
      <c r="A114" s="77"/>
      <c r="B114" s="78"/>
      <c r="C114" s="78"/>
      <c r="D114" s="130" t="s">
        <v>135</v>
      </c>
      <c r="E114" s="79"/>
      <c r="F114" s="114"/>
    </row>
    <row r="115" spans="1:6" s="22" customFormat="1" x14ac:dyDescent="0.3">
      <c r="A115" s="23"/>
      <c r="B115" s="24"/>
      <c r="C115" s="24"/>
      <c r="D115" s="81" t="s">
        <v>136</v>
      </c>
      <c r="E115" s="71">
        <v>50000000</v>
      </c>
      <c r="F115" s="115" t="s">
        <v>29</v>
      </c>
    </row>
    <row r="116" spans="1:6" s="22" customFormat="1" x14ac:dyDescent="0.3">
      <c r="A116" s="82"/>
      <c r="B116" s="83"/>
      <c r="C116" s="83"/>
      <c r="D116" s="84" t="s">
        <v>137</v>
      </c>
      <c r="E116" s="71">
        <v>920000</v>
      </c>
      <c r="F116" s="115" t="s">
        <v>29</v>
      </c>
    </row>
    <row r="117" spans="1:6" x14ac:dyDescent="0.3">
      <c r="A117" s="60"/>
      <c r="B117" s="61"/>
      <c r="C117" s="61"/>
      <c r="D117" s="85" t="s">
        <v>138</v>
      </c>
      <c r="E117" s="71">
        <v>11181000</v>
      </c>
      <c r="F117" s="114" t="s">
        <v>139</v>
      </c>
    </row>
    <row r="118" spans="1:6" ht="34.5" x14ac:dyDescent="0.3">
      <c r="A118" s="47"/>
      <c r="B118" s="10"/>
      <c r="C118" s="10"/>
      <c r="D118" s="129" t="s">
        <v>177</v>
      </c>
      <c r="E118" s="71"/>
      <c r="F118" s="114"/>
    </row>
    <row r="119" spans="1:6" x14ac:dyDescent="0.3">
      <c r="A119" s="47"/>
      <c r="B119" s="10"/>
      <c r="C119" s="10"/>
      <c r="D119" s="129" t="s">
        <v>141</v>
      </c>
      <c r="E119" s="71">
        <v>2000000</v>
      </c>
      <c r="F119" s="114" t="s">
        <v>142</v>
      </c>
    </row>
    <row r="120" spans="1:6" ht="34.5" x14ac:dyDescent="0.3">
      <c r="A120" s="47"/>
      <c r="B120" s="10"/>
      <c r="C120" s="10"/>
      <c r="D120" s="129" t="s">
        <v>143</v>
      </c>
      <c r="E120" s="122"/>
      <c r="F120" s="123"/>
    </row>
    <row r="121" spans="1:6" x14ac:dyDescent="0.3">
      <c r="A121" s="47"/>
      <c r="B121" s="10"/>
      <c r="C121" s="10"/>
      <c r="D121" s="129" t="s">
        <v>144</v>
      </c>
      <c r="E121" s="71">
        <v>49400000</v>
      </c>
      <c r="F121" s="114" t="s">
        <v>97</v>
      </c>
    </row>
    <row r="122" spans="1:6" x14ac:dyDescent="0.3">
      <c r="A122" s="47"/>
      <c r="B122" s="10"/>
      <c r="C122" s="10"/>
      <c r="D122" s="129" t="s">
        <v>145</v>
      </c>
      <c r="E122" s="71">
        <v>3600000</v>
      </c>
      <c r="F122" s="114"/>
    </row>
    <row r="123" spans="1:6" ht="34.5" x14ac:dyDescent="0.3">
      <c r="A123" s="13"/>
      <c r="B123" s="14"/>
      <c r="C123" s="14"/>
      <c r="D123" s="128" t="s">
        <v>178</v>
      </c>
      <c r="E123" s="71">
        <v>3005000</v>
      </c>
      <c r="F123" s="114" t="s">
        <v>71</v>
      </c>
    </row>
    <row r="124" spans="1:6" ht="34.5" x14ac:dyDescent="0.3">
      <c r="A124" s="47"/>
      <c r="B124" s="10"/>
      <c r="C124" s="10"/>
      <c r="D124" s="129" t="s">
        <v>179</v>
      </c>
      <c r="E124" s="72"/>
      <c r="F124" s="114"/>
    </row>
    <row r="125" spans="1:6" x14ac:dyDescent="0.3">
      <c r="A125" s="47"/>
      <c r="B125" s="10"/>
      <c r="C125" s="10"/>
      <c r="D125" s="129" t="s">
        <v>148</v>
      </c>
      <c r="E125" s="72">
        <v>27625000</v>
      </c>
      <c r="F125" s="114" t="s">
        <v>71</v>
      </c>
    </row>
    <row r="126" spans="1:6" x14ac:dyDescent="0.3">
      <c r="A126" s="47"/>
      <c r="B126" s="10"/>
      <c r="C126" s="10"/>
      <c r="D126" s="129" t="s">
        <v>149</v>
      </c>
      <c r="E126" s="72">
        <v>1170000</v>
      </c>
      <c r="F126" s="114" t="s">
        <v>87</v>
      </c>
    </row>
    <row r="127" spans="1:6" x14ac:dyDescent="0.3">
      <c r="A127" s="70"/>
      <c r="B127" s="143" t="s">
        <v>150</v>
      </c>
      <c r="C127" s="143"/>
      <c r="D127" s="144"/>
      <c r="E127" s="8">
        <f>E128+E129</f>
        <v>2150000</v>
      </c>
      <c r="F127" s="112"/>
    </row>
    <row r="128" spans="1:6" x14ac:dyDescent="0.3">
      <c r="A128" s="47"/>
      <c r="B128" s="10"/>
      <c r="C128" s="179" t="s">
        <v>151</v>
      </c>
      <c r="D128" s="180"/>
      <c r="E128" s="71">
        <v>1150000</v>
      </c>
      <c r="F128" s="114" t="s">
        <v>119</v>
      </c>
    </row>
    <row r="129" spans="1:6" x14ac:dyDescent="0.3">
      <c r="A129" s="13"/>
      <c r="B129" s="14"/>
      <c r="C129" s="177" t="s">
        <v>152</v>
      </c>
      <c r="D129" s="178"/>
      <c r="E129" s="74">
        <v>1000000</v>
      </c>
      <c r="F129" s="114" t="s">
        <v>119</v>
      </c>
    </row>
    <row r="130" spans="1:6" x14ac:dyDescent="0.3">
      <c r="A130" s="140" t="s">
        <v>153</v>
      </c>
      <c r="B130" s="141"/>
      <c r="C130" s="141"/>
      <c r="D130" s="142"/>
      <c r="E130" s="44">
        <f>+E131+E133</f>
        <v>8500000</v>
      </c>
      <c r="F130" s="109"/>
    </row>
    <row r="131" spans="1:6" s="32" customFormat="1" x14ac:dyDescent="0.3">
      <c r="A131" s="45"/>
      <c r="B131" s="143" t="s">
        <v>154</v>
      </c>
      <c r="C131" s="143"/>
      <c r="D131" s="144"/>
      <c r="E131" s="8">
        <f>E132</f>
        <v>1000000</v>
      </c>
      <c r="F131" s="113"/>
    </row>
    <row r="132" spans="1:6" x14ac:dyDescent="0.3">
      <c r="A132" s="47"/>
      <c r="B132" s="10"/>
      <c r="C132" s="179" t="s">
        <v>155</v>
      </c>
      <c r="D132" s="180"/>
      <c r="E132" s="73">
        <v>1000000</v>
      </c>
      <c r="F132" s="116" t="s">
        <v>156</v>
      </c>
    </row>
    <row r="133" spans="1:6" x14ac:dyDescent="0.3">
      <c r="A133" s="70"/>
      <c r="B133" s="143" t="s">
        <v>157</v>
      </c>
      <c r="C133" s="143"/>
      <c r="D133" s="144"/>
      <c r="E133" s="8">
        <f>E134</f>
        <v>7500000</v>
      </c>
      <c r="F133" s="113"/>
    </row>
    <row r="134" spans="1:6" x14ac:dyDescent="0.3">
      <c r="A134" s="13"/>
      <c r="B134" s="14"/>
      <c r="C134" s="177" t="s">
        <v>158</v>
      </c>
      <c r="D134" s="178"/>
      <c r="E134" s="76">
        <v>7500000</v>
      </c>
      <c r="F134" s="114" t="s">
        <v>156</v>
      </c>
    </row>
    <row r="135" spans="1:6" x14ac:dyDescent="0.3">
      <c r="A135" s="140" t="s">
        <v>159</v>
      </c>
      <c r="B135" s="141"/>
      <c r="C135" s="141"/>
      <c r="D135" s="142"/>
      <c r="E135" s="44">
        <f>E136</f>
        <v>18000000</v>
      </c>
      <c r="F135" s="119"/>
    </row>
    <row r="136" spans="1:6" x14ac:dyDescent="0.3">
      <c r="A136" s="70"/>
      <c r="B136" s="143" t="s">
        <v>160</v>
      </c>
      <c r="C136" s="143"/>
      <c r="D136" s="144"/>
      <c r="E136" s="8">
        <f>E138+E139</f>
        <v>18000000</v>
      </c>
      <c r="F136" s="113"/>
    </row>
    <row r="137" spans="1:6" x14ac:dyDescent="0.3">
      <c r="A137" s="47"/>
      <c r="B137" s="10"/>
      <c r="C137" s="179" t="s">
        <v>161</v>
      </c>
      <c r="D137" s="180"/>
      <c r="E137" s="76"/>
      <c r="F137" s="114"/>
    </row>
    <row r="138" spans="1:6" ht="34.5" x14ac:dyDescent="0.3">
      <c r="A138" s="47"/>
      <c r="B138" s="10"/>
      <c r="C138" s="10"/>
      <c r="D138" s="129" t="s">
        <v>162</v>
      </c>
      <c r="E138" s="75">
        <v>15000000</v>
      </c>
      <c r="F138" s="114" t="s">
        <v>94</v>
      </c>
    </row>
    <row r="139" spans="1:6" ht="28.5" x14ac:dyDescent="0.3">
      <c r="A139" s="13"/>
      <c r="B139" s="14"/>
      <c r="C139" s="177" t="s">
        <v>163</v>
      </c>
      <c r="D139" s="178"/>
      <c r="E139" s="75">
        <v>3000000</v>
      </c>
      <c r="F139" s="114" t="s">
        <v>94</v>
      </c>
    </row>
    <row r="140" spans="1:6" x14ac:dyDescent="0.3">
      <c r="A140" s="183" t="s">
        <v>164</v>
      </c>
      <c r="B140" s="184"/>
      <c r="C140" s="184"/>
      <c r="D140" s="185"/>
      <c r="E140" s="4">
        <f>E7+E75</f>
        <v>938269960</v>
      </c>
      <c r="F140" s="86"/>
    </row>
    <row r="142" spans="1:6" ht="229.5" customHeight="1" x14ac:dyDescent="0.3">
      <c r="A142" s="186" t="s">
        <v>165</v>
      </c>
      <c r="B142" s="187"/>
      <c r="C142" s="187"/>
      <c r="D142" s="187"/>
      <c r="E142" s="187"/>
      <c r="F142" s="187"/>
    </row>
  </sheetData>
  <mergeCells count="87">
    <mergeCell ref="A140:D140"/>
    <mergeCell ref="B133:D133"/>
    <mergeCell ref="C134:D134"/>
    <mergeCell ref="A135:D135"/>
    <mergeCell ref="B136:D136"/>
    <mergeCell ref="C137:D137"/>
    <mergeCell ref="C139:D139"/>
    <mergeCell ref="C132:D132"/>
    <mergeCell ref="C101:D101"/>
    <mergeCell ref="C102:D102"/>
    <mergeCell ref="B103:D103"/>
    <mergeCell ref="C104:D104"/>
    <mergeCell ref="B106:D106"/>
    <mergeCell ref="C107:D107"/>
    <mergeCell ref="B127:D127"/>
    <mergeCell ref="C128:D128"/>
    <mergeCell ref="C129:D129"/>
    <mergeCell ref="A130:D130"/>
    <mergeCell ref="B131:D131"/>
    <mergeCell ref="C100:D100"/>
    <mergeCell ref="B79:D79"/>
    <mergeCell ref="C80:D80"/>
    <mergeCell ref="A83:D83"/>
    <mergeCell ref="B84:D84"/>
    <mergeCell ref="C85:D85"/>
    <mergeCell ref="C94:D94"/>
    <mergeCell ref="C95:D95"/>
    <mergeCell ref="C96:D96"/>
    <mergeCell ref="C97:D97"/>
    <mergeCell ref="C98:D98"/>
    <mergeCell ref="C99:D99"/>
    <mergeCell ref="C78:D78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B77:D77"/>
    <mergeCell ref="A66:D66"/>
    <mergeCell ref="C51:D51"/>
    <mergeCell ref="B52:D52"/>
    <mergeCell ref="C53:D53"/>
    <mergeCell ref="A55:D55"/>
    <mergeCell ref="B56:D56"/>
    <mergeCell ref="C57:D57"/>
    <mergeCell ref="B60:D60"/>
    <mergeCell ref="A62:D62"/>
    <mergeCell ref="A63:D63"/>
    <mergeCell ref="B64:D64"/>
    <mergeCell ref="B65:D65"/>
    <mergeCell ref="B31:D31"/>
    <mergeCell ref="C32:D32"/>
    <mergeCell ref="C33:D33"/>
    <mergeCell ref="C34:D34"/>
    <mergeCell ref="C50:D50"/>
    <mergeCell ref="B36:D36"/>
    <mergeCell ref="C37:D37"/>
    <mergeCell ref="B38:D38"/>
    <mergeCell ref="C39:D39"/>
    <mergeCell ref="A40:D40"/>
    <mergeCell ref="B41:D41"/>
    <mergeCell ref="C42:D42"/>
    <mergeCell ref="B46:D46"/>
    <mergeCell ref="C47:D47"/>
    <mergeCell ref="A48:D48"/>
    <mergeCell ref="B49:D49"/>
    <mergeCell ref="A142:F142"/>
    <mergeCell ref="A1:F1"/>
    <mergeCell ref="A2:F2"/>
    <mergeCell ref="A3:D3"/>
    <mergeCell ref="E3:F3"/>
    <mergeCell ref="A4:D5"/>
    <mergeCell ref="E4:E5"/>
    <mergeCell ref="F4:F5"/>
    <mergeCell ref="A35:D35"/>
    <mergeCell ref="A6:D6"/>
    <mergeCell ref="A7:D7"/>
    <mergeCell ref="A8:D8"/>
    <mergeCell ref="B9:D9"/>
    <mergeCell ref="C10:D10"/>
    <mergeCell ref="C25:D25"/>
    <mergeCell ref="A30:D30"/>
  </mergeCells>
  <pageMargins left="0.23622047244094491" right="0.11811023622047245" top="0.19965277777777779" bottom="0.13020833333333334" header="0.31496062992125984" footer="0.15748031496062992"/>
  <pageSetup paperSize="9" scale="99" orientation="portrait" r:id="rId1"/>
  <headerFooter>
    <oddFooter>&amp;C&amp;"TH SarabunPSK,ธรรมดา"&amp;10&amp;A&amp;R&amp;"TH SarabunPSK,ธรรมดา"&amp;10หน้าที่ &amp;P</oddFooter>
  </headerFooter>
  <rowBreaks count="3" manualBreakCount="3">
    <brk id="34" max="5" man="1"/>
    <brk id="78" max="5" man="1"/>
    <brk id="11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อนุมัติอ่างทอง</vt:lpstr>
      <vt:lpstr>บัญชีอนุมัติอ่างทอง</vt:lpstr>
      <vt:lpstr>บัญชีอนุมัติอ่างทอง!Print_Area</vt:lpstr>
      <vt:lpstr>อนุมัติอ่างทอง!Print_Area</vt:lpstr>
      <vt:lpstr>บัญชีอนุมัติอ่างทอง!Print_Titles</vt:lpstr>
      <vt:lpstr>อนุมัติอ่างทอง!Print_Titles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lenovo_6</cp:lastModifiedBy>
  <cp:revision/>
  <dcterms:created xsi:type="dcterms:W3CDTF">2017-02-08T03:15:07Z</dcterms:created>
  <dcterms:modified xsi:type="dcterms:W3CDTF">2017-02-09T08:57:57Z</dcterms:modified>
</cp:coreProperties>
</file>