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tabRatio="908" activeTab="20"/>
  </bookViews>
  <sheets>
    <sheet name="27.วัฒนธรรม" sheetId="12" r:id="rId1"/>
    <sheet name="26.ท่องเที่ยว" sheetId="9" r:id="rId2"/>
    <sheet name="25.พาณิชย์" sheetId="25" r:id="rId3"/>
    <sheet name="24.อุตสาหกรรม" sheetId="24" r:id="rId4"/>
    <sheet name="23.ปศุสัตว์" sheetId="20" r:id="rId5"/>
    <sheet name="22.เกษตร" sheetId="19" r:id="rId6"/>
    <sheet name="21.โยธา" sheetId="10" r:id="rId7"/>
    <sheet name="20.ทรัพยากรธรรมชาติ" sheetId="22" r:id="rId8"/>
    <sheet name="19.ชลประทาน" sheetId="11" r:id="rId9"/>
    <sheet name="18.โพธิ์ทอง" sheetId="14" r:id="rId10"/>
    <sheet name="17.แสวงหา" sheetId="18" r:id="rId11"/>
    <sheet name="16.วิเศษ" sheetId="13" r:id="rId12"/>
    <sheet name="15.สามโก้" sheetId="16" r:id="rId13"/>
    <sheet name="14.เมือง" sheetId="15" r:id="rId14"/>
    <sheet name="13.ไชโย" sheetId="17" r:id="rId15"/>
    <sheet name="12.สาธารณสุข" sheetId="31" r:id="rId16"/>
    <sheet name="11.สวัสดิการและคุ้มครอง" sheetId="23" r:id="rId17"/>
    <sheet name="10.พัฒนาชุมชน" sheetId="21" r:id="rId18"/>
    <sheet name="9.ประมง" sheetId="29" r:id="rId19"/>
    <sheet name="8.เกษตรและสหกรณ์" sheetId="28" r:id="rId20"/>
    <sheet name="7.พัฒนาฝีมือแรงงาน" sheetId="26" r:id="rId21"/>
    <sheet name="6.ประกันสังคม" sheetId="27" r:id="rId22"/>
    <sheet name="5.จัดหางาน" sheetId="7" r:id="rId23"/>
    <sheet name="4.ศอ.ปส." sheetId="6" r:id="rId24"/>
    <sheet name="3.สถานพินิจ" sheetId="3" r:id="rId25"/>
    <sheet name="2.ปกครอง" sheetId="2" r:id="rId26"/>
    <sheet name="1.ตำรวจ" sheetId="1" r:id="rId27"/>
  </sheets>
  <definedNames>
    <definedName name="_xlnm.Print_Titles" localSheetId="26">'1.ตำรวจ'!$5:$6</definedName>
    <definedName name="_xlnm.Print_Titles" localSheetId="17">'10.พัฒนาชุมชน'!$5:$6</definedName>
    <definedName name="_xlnm.Print_Titles" localSheetId="16">'11.สวัสดิการและคุ้มครอง'!$5:$6</definedName>
    <definedName name="_xlnm.Print_Titles" localSheetId="15">'12.สาธารณสุข'!$5:$6</definedName>
    <definedName name="_xlnm.Print_Titles" localSheetId="14">'13.ไชโย'!$5:$6</definedName>
    <definedName name="_xlnm.Print_Titles" localSheetId="13">'14.เมือง'!$5:$6</definedName>
    <definedName name="_xlnm.Print_Titles" localSheetId="12">'15.สามโก้'!$5:$6</definedName>
    <definedName name="_xlnm.Print_Titles" localSheetId="11">'16.วิเศษ'!$5:$6</definedName>
    <definedName name="_xlnm.Print_Titles" localSheetId="10">'17.แสวงหา'!$5:$6</definedName>
    <definedName name="_xlnm.Print_Titles" localSheetId="9">'18.โพธิ์ทอง'!$5:$6</definedName>
    <definedName name="_xlnm.Print_Titles" localSheetId="8">'19.ชลประทาน'!$5:$6</definedName>
    <definedName name="_xlnm.Print_Titles" localSheetId="25">'2.ปกครอง'!$5:$6</definedName>
    <definedName name="_xlnm.Print_Titles" localSheetId="7">'20.ทรัพยากรธรรมชาติ'!$5:$6</definedName>
    <definedName name="_xlnm.Print_Titles" localSheetId="6">'21.โยธา'!$5:$6</definedName>
    <definedName name="_xlnm.Print_Titles" localSheetId="5">'22.เกษตร'!$5:$6</definedName>
    <definedName name="_xlnm.Print_Titles" localSheetId="4">'23.ปศุสัตว์'!$5:$6</definedName>
    <definedName name="_xlnm.Print_Titles" localSheetId="3">'24.อุตสาหกรรม'!$5:$6</definedName>
    <definedName name="_xlnm.Print_Titles" localSheetId="2">'25.พาณิชย์'!$5:$6</definedName>
    <definedName name="_xlnm.Print_Titles" localSheetId="1">'26.ท่องเที่ยว'!$5:$6</definedName>
    <definedName name="_xlnm.Print_Titles" localSheetId="0">'27.วัฒนธรรม'!$5:$6</definedName>
    <definedName name="_xlnm.Print_Titles" localSheetId="24">'3.สถานพินิจ'!$5:$6</definedName>
    <definedName name="_xlnm.Print_Titles" localSheetId="23">'4.ศอ.ปส.'!$5:$6</definedName>
    <definedName name="_xlnm.Print_Titles" localSheetId="22">'5.จัดหางาน'!$5:$6</definedName>
    <definedName name="_xlnm.Print_Titles" localSheetId="21">'6.ประกันสังคม'!$5:$6</definedName>
    <definedName name="_xlnm.Print_Titles" localSheetId="20">'7.พัฒนาฝีมือแรงงาน'!$5:$6</definedName>
    <definedName name="_xlnm.Print_Titles" localSheetId="19">'8.เกษตรและสหกรณ์'!$5:$6</definedName>
    <definedName name="_xlnm.Print_Titles" localSheetId="18">'9.ประมง'!$5:$6</definedName>
  </definedNames>
  <calcPr calcId="124519"/>
</workbook>
</file>

<file path=xl/calcChain.xml><?xml version="1.0" encoding="utf-8"?>
<calcChain xmlns="http://schemas.openxmlformats.org/spreadsheetml/2006/main">
  <c r="D11" i="31"/>
  <c r="D10" s="1"/>
  <c r="D7" s="1"/>
  <c r="D11" i="29"/>
  <c r="D7"/>
  <c r="D19"/>
  <c r="D20"/>
  <c r="D7" i="28"/>
  <c r="D53"/>
  <c r="D54"/>
  <c r="D28"/>
  <c r="D27" s="1"/>
  <c r="D10" i="29"/>
  <c r="D11" i="28"/>
  <c r="D10" s="1"/>
  <c r="D7" i="27"/>
  <c r="D10"/>
  <c r="D11"/>
  <c r="D7" i="26"/>
  <c r="D14"/>
  <c r="D15"/>
  <c r="D7" i="25"/>
  <c r="D7" i="24"/>
  <c r="D9"/>
  <c r="D10"/>
  <c r="D7" i="23"/>
  <c r="D10"/>
  <c r="D11"/>
  <c r="D7" i="22"/>
  <c r="D18"/>
  <c r="D19"/>
  <c r="D7" i="21"/>
  <c r="D9"/>
  <c r="D11"/>
  <c r="D18"/>
  <c r="D19"/>
  <c r="D7" i="20"/>
  <c r="D9"/>
  <c r="D10"/>
  <c r="D7" i="19"/>
  <c r="D16"/>
  <c r="D17"/>
  <c r="D7" i="18"/>
  <c r="D9"/>
  <c r="D10"/>
  <c r="D11"/>
  <c r="D13"/>
  <c r="D14"/>
  <c r="D16"/>
  <c r="D17"/>
  <c r="D9" i="16"/>
  <c r="D7"/>
  <c r="D10"/>
  <c r="D11"/>
  <c r="D7" i="15" l="1"/>
  <c r="D9"/>
  <c r="D10"/>
  <c r="D11"/>
  <c r="D13"/>
  <c r="D14"/>
  <c r="D7" i="17"/>
  <c r="D9"/>
  <c r="D11"/>
  <c r="D10"/>
  <c r="D14"/>
  <c r="D15"/>
  <c r="D9" i="14"/>
  <c r="D7"/>
  <c r="D11"/>
  <c r="D10"/>
  <c r="D17"/>
  <c r="D18"/>
  <c r="D7" i="13" l="1"/>
  <c r="D14"/>
  <c r="D13" s="1"/>
  <c r="D11"/>
  <c r="D10" s="1"/>
  <c r="D7" i="12"/>
  <c r="D10"/>
  <c r="D11"/>
  <c r="D9" i="9"/>
  <c r="D7"/>
  <c r="D23"/>
  <c r="D24"/>
  <c r="D7" i="10"/>
  <c r="D7" i="11"/>
  <c r="D7" i="7"/>
  <c r="D7" i="6"/>
  <c r="D9"/>
  <c r="D10"/>
  <c r="D7" i="3"/>
  <c r="D9"/>
  <c r="D10"/>
  <c r="D11"/>
  <c r="D7" i="2"/>
  <c r="D8"/>
  <c r="D9"/>
  <c r="D10"/>
  <c r="D11"/>
  <c r="D7" i="1"/>
  <c r="D9"/>
  <c r="D14"/>
  <c r="D13" s="1"/>
</calcChain>
</file>

<file path=xl/sharedStrings.xml><?xml version="1.0" encoding="utf-8"?>
<sst xmlns="http://schemas.openxmlformats.org/spreadsheetml/2006/main" count="652" uniqueCount="245">
  <si>
    <t>bis52r9023 : ข้อมูล ณ Version   3.1 ขั้นสงป. &gt;&gt; เจ้าหน้าที่</t>
  </si>
  <si>
    <t xml:space="preserve"> รายงานตรวจสอบการบันทึกเงิน จำแนกตามรายละเอียดกิจกรรม ประจำปีงบประมาณ พ.ศ. 2561</t>
  </si>
  <si>
    <t>หน่วย : บาท</t>
  </si>
  <si>
    <t>แผนงาน-ผลผลิต/โครงการ-กิจกรรม</t>
  </si>
  <si>
    <t>ปริมาณ</t>
  </si>
  <si>
    <t>งบประมาณ</t>
  </si>
  <si>
    <t>งบรายจ่าย - รายการ</t>
  </si>
  <si>
    <t>จำนวน</t>
  </si>
  <si>
    <t>หน่วยนับ</t>
  </si>
  <si>
    <t>แผนภาคปี 2561</t>
  </si>
  <si>
    <t>งบรายจ่าย : งบลงทุน</t>
  </si>
  <si>
    <t>แห่ง</t>
  </si>
  <si>
    <t>คัน</t>
  </si>
  <si>
    <t>งบพัฒนาจังหวัดอ่างทอง ปี 2561</t>
  </si>
  <si>
    <t>ผลผลิต:การพัฒนาด้านเศรษฐกิจ</t>
  </si>
  <si>
    <t>&lt;รวมกิจกรรม&gt; :  1 พัฒนาโครงสร้างพื้นฐาน</t>
  </si>
  <si>
    <t xml:space="preserve">1 กิจกรรมย่อย :  ก่อสร้างและปรับปรุงเส้นทางคมนาคม </t>
  </si>
  <si>
    <t>เส้น</t>
  </si>
  <si>
    <t>ระดับที่ 1: ก่อสร้างถนนคอนกรีตเสริมเหล็ก หมู่ที่4 ตำบลสี่ร้อย เชื่อมต่อหมู่ที่ 2 ตำบลไผ่ดำพัฒนา อำเภอวิเศษชัยชาญ จังหวัดอ่างทอง</t>
  </si>
  <si>
    <t>ระดับที่ 1: ก่อสร้างถนนคอนกรีตเสริมเหล็ก หมู่ที่ 6 ตำบลอบทม อำเภอสามโก้ เชื่อมต่อหมู่ที่ 5 ตำบลสาวร้องไห้ อำเภอวิเศษชัยชาญ จังหวัดอ่างทอง</t>
  </si>
  <si>
    <t>2 กิจกรรมย่อย :  ก่อสร้างและปรับปรุงระบบสาธารณูปโภคขั้นพื้นฐาน (ไฟฟ้า,ประปา)</t>
  </si>
  <si>
    <t>3 กิจกรรมย่อย :  ก่อสร้างและปรับปรุงสะพาน</t>
  </si>
  <si>
    <t>ระดับที่ 1:  ก่อสร้างสะพานคอนกรีตเสริมเหล็ก หมู่ที่ 5 ตำบลชัยฤทธิ์ อำเภอไชโย จังหวัดอ่างทอง</t>
  </si>
  <si>
    <t>ระดับที่ 1: ก่อสร้างสะพานคอนกรีตเสริมเหล็ก หมู่ที่ 7 ตำบลราชสถิตย์ อำเภอไชโย จังหวัดอ่างทอง</t>
  </si>
  <si>
    <t>ระดับที่ 1: ก่อสร้างสะพานคอนกรีตเสริมเหล็ก หมู่ที่ 4 ตำบลจำลอง อำเภอแสวงหา จังหวัดอ่างทอง</t>
  </si>
  <si>
    <t>&lt;รวมกิจกรรม&gt; :  2 พัฒนาการท่องเที่ยวและบริการ</t>
  </si>
  <si>
    <t>1 กิจกรรมย่อย : พัฒนาปัจจัยสับสนุนภาคการท่องเที่ยวและบริการ</t>
  </si>
  <si>
    <t>ระดับที่ 1: ค่าจัดทำป้ายบอกเส้นทาง แหล่งท่องเที่ยวภายในจังหวัดพัฒนาปัจจัยสนับสนุนภาคการท่องเที่ยวและการบริการ</t>
  </si>
  <si>
    <t>2 กิจกรรมย่อย :  พัฒนา/ ปรับปรุง/ อนุรักษ์/ ฟื้นฟู แหล่งท่องเที่ยว</t>
  </si>
  <si>
    <t>ระดับที่ 1: ค่าปรับปรุงอาคารพลับพลาที่ประทับและภูมิทัศน์บริเวณอนุสาวรีย์นายดอกนายทองแก้ว</t>
  </si>
  <si>
    <t>ระดับที่ 1: ค่าปรับปรุงป้ายประชาสัมพันธ์การท่องเที่ยว</t>
  </si>
  <si>
    <t>ระดับที่ 1: พัฒนาแหล่งท่องเที่ยววิถีชุมชน ตำบลบางเสด็จ อำเภอป่าโมก จังหวัดอ่างทอง</t>
  </si>
  <si>
    <t>ระดับที่ 1: พัฒนาแหล่งท่องเที่ยวเพื่อคนทั้งมวล</t>
  </si>
  <si>
    <t>3 กิจกรรมย่อย : เสริมสร้างการมีส่วนร่วมในการดูแลรักษาแหล่งท่องเที่ยว</t>
  </si>
  <si>
    <t>งบรายจ่าย : งบดำเนินงาน</t>
  </si>
  <si>
    <t>ระดับที่ 1: ค่าใช้จ่ายในการสัมมนาและฝึกอบรมเสริมสร้างการมีส่วนร่วมในการดูแลรักษาแหล่งท่องเที่ยว</t>
  </si>
  <si>
    <t xml:space="preserve">4 กิจกรรมย่อย : พัฒนาระบบสารสนเทศด้านการท่องเที่ยว </t>
  </si>
  <si>
    <t>ระดับที่ 1: ค่าจ้างเหมาบริการพัฒนาระบบสารสนเทศ{{LF}}ด้านการท่องเที่ยว</t>
  </si>
  <si>
    <t>5 กิจกรรมย่อย :  จัดกิจกรรมและพัฒนาผลิตภัณฑ์เพื่อส่งเสริมการท่องเที่ยวเชิงวัฒนธรรม</t>
  </si>
  <si>
    <t>ระดับที่ 1: ค่าตอบแทนวิทยากรสืบสานศิลปะการแสดงพื้นบ้าน โขนสด</t>
  </si>
  <si>
    <t>ระดับที่ 1: ค่าตอบแทนวิทยากรถ่ายทอดศิลปะ การแสดงละครชาตรี</t>
  </si>
  <si>
    <t>ระดับที่ 1: ค่าตอบแทนวิทยากรงานอนุรักษ์มรดกไทย{{LF}}เฉลิมพระเกียรติสมเด็จพระเทพรัตนราชสุดาฯ สยามบรมราชกุมารี</t>
  </si>
  <si>
    <t>ระดับที่ 1: ค่าตอบแทนวิทยากรงานเทศกาลกินผัดไทย ไหว้พระสมเด็จเกษไชโย</t>
  </si>
  <si>
    <t xml:space="preserve">ระดับที่ 1: ค่าตอบแทนวิทยากรงานมหกรรมกินกุ้งใหญ่ กินไข่นกกระทา กินผักปลาปลอดสารพิษ  </t>
  </si>
  <si>
    <t>ระดับที่ 1: ค่าวัสดุสำนักงาน ถ่ายทอดศิลปะ การแสดงละครชาตรี</t>
  </si>
  <si>
    <t>ระดับที่ 1: ค่าน้ำมันเชื้อเพลิง ถ่ายทอดศิลปะ การแสดงละครชาตรี</t>
  </si>
  <si>
    <t>ระดับที่ 1: ค่าป้ายโครงการ ถ่ายทอดศิลปะ การแสดงละครชาตรี</t>
  </si>
  <si>
    <t>ระดับที่ 1: ค่าป้ายไวนิวชื่องานพร้อมสัญลักษณ์งานอนุรักษ์มรดกไทย เฉลิมพระเกียรติสมเด็จพระเทพรัตนราชสุดาฯ สยามบรมราชกุมารี</t>
  </si>
  <si>
    <t xml:space="preserve">ระดับที่ 1: ค่าวัสดุอาหารงานมหกรรมกินกุ้งใหญ่ กินไข่นกกระทา กินผักปลาปลอดสารพิษ  </t>
  </si>
  <si>
    <t>ระดับที่ 1: ค่าพาหนะสืบสานศิลปะการแสดงพื้นบ้าน โขนสด</t>
  </si>
  <si>
    <t>ระดับที่ 1: ค่าเช่าทรัพย์สินสืบสานศิลปะการแสดงพื้นบ้าน โขนสด</t>
  </si>
  <si>
    <t>ระดับที่ 1: ค่าจ้างเหมาบริการสืบสานศิลปะการแสดงพื้นบ้าน โขนสด</t>
  </si>
  <si>
    <t>ระดับที่ 1: ค่าใช้จ่ายในการสัมมนาและฝึกอบรมสืบสานศิลปะการแสดงพื้นบ้าน โขนสด</t>
  </si>
  <si>
    <t>ระดับที่ 1: ค่าจ้างเหมาบริการ ถ่ายทอดศิลปะ การแสดงละครชาตรี</t>
  </si>
  <si>
    <t>ระดับที่ 1: ค่าใช้จ่ายในการสัมมนาและฝึกอบรม ถ่ายทอดศิลปะ การแสดงละครชาตรี</t>
  </si>
  <si>
    <t>ระดับที่ 1: ค่าจ้างเหมาบริการงานอนุรักษ์มรดกไทย{{LF}}เฉลิมพระเกียรติสมเด็จพระเทพรัตนราชสุดาฯ สยามบรมราชกุมารี</t>
  </si>
  <si>
    <t>ระดับที่ 1: ค่าจ้างเหมาบริการงานรำลึกสมเด็จ{{LF}}พระพุฒาจารย์ (โต พรหมรังสี)</t>
  </si>
  <si>
    <t xml:space="preserve">ระดับที่ 1: ค่าจ้างเหมาบริการ งานรำลึกสมเด็จพระนเรศวรมหาราช  </t>
  </si>
  <si>
    <t xml:space="preserve">ระดับที่ 1: ค่าจ้างเหมาบริการงานรำลึกวีรชนแขวงเมืองวิเศษไชยชาญ </t>
  </si>
  <si>
    <t xml:space="preserve">ระดับที่ 1: ค่าจ้างเหมาบริการ งานสดุดีวีรชนคนแสวงหา </t>
  </si>
  <si>
    <t>ระดับที่ 1: ค่าจ้างเหมาบริการงานรำลึกวีรชนคนถูกลืม{{LF}}ขุนรองปลัดชู</t>
  </si>
  <si>
    <t>ระดับที่ 1: ค่าจ้างเหมาบริการงานสดุดีวีรชนพันท้าย{{LF}}นรสิงห์</t>
  </si>
  <si>
    <t>ระดับที่ 1: ค่าจ้างเหมาบริการงานเทศกาลกินผัดไทย ไหว้พระสมเด็จเกษไชโย</t>
  </si>
  <si>
    <t xml:space="preserve">ระดับที่ 1: ค่าจ้างเหมาบริการงานมหกรรมกินกุ้งใหญ่ กินไข่นกกระทา กินผักปลาปลอดสารพิษ  </t>
  </si>
  <si>
    <t xml:space="preserve">ระดับที่ 1: ค่าจ้างเหมาบริการงานแข่งขันเรือพาย </t>
  </si>
  <si>
    <t xml:space="preserve">ระดับที่ 1: ค่าจ้างเหมาบริการงานเกษตรและของดีเมืองอ่างทอง </t>
  </si>
  <si>
    <t>ระดับที่ 1: ค่าจ้างเหมาบริการงานมหกรรมลิเก</t>
  </si>
  <si>
    <t>ระดับที่ 1: ค่าจ้างเหมาบริการงานมหกรรมกลองนานาชาติ</t>
  </si>
  <si>
    <t>ระดับที่ 1: ค่าจ้างเหมาบริการงานเทศกาลไหว้พระนอนวัดขุนอินทประมูล</t>
  </si>
  <si>
    <t>ระดับที่ 1: ค่าจ้างเหมาบริการงานรำลึกรัชกาลที่ 9</t>
  </si>
  <si>
    <t>ระดับที่ 1: ค่าจ้างเหมาบริการงานปั่น-วิ่ง เฉลิมพระเกียรติ</t>
  </si>
  <si>
    <t>ระดับที่ 1: ค่าจ้างเหมาบริการงานรำลึกประพาสต้นล้นเกล้ารัชกาลที่ 5</t>
  </si>
  <si>
    <t>6 กิจกรรมย่อย :  จัดทำสื่อประชาสัมพันธ์เชิงรุก</t>
  </si>
  <si>
    <t>ระดับที่ 1: ค่าจ้างเหมาบริการจัด Road show การท่องเที่ยวและสุดยอด OTOP</t>
  </si>
  <si>
    <t>ระดับที่ 1: ค่าจ้างเหมาบริการจัดทำ CD,VCD ตามรอยเบื้องพระยุคบาท ในหลวงรัชกาลที่ 9</t>
  </si>
  <si>
    <t>ระดับที่ 1: จ้างเหมาบริการจัดทำ CD,VCD ประชาสัมพันธ์จังหวัดอ่างทอง</t>
  </si>
  <si>
    <t>7 กิจกรรมย่อย : ส่งเสริมกิจกรรมไหว้พระ5 ที่สุด และของดีเมืองอ่างทอง</t>
  </si>
  <si>
    <t>ระดับที่ 1: ค่าจ้างเหมาจัดกิจกรรมไหว้พระ 5 ที่สุดของดีเมืองอ่างทอง</t>
  </si>
  <si>
    <t>&lt;รวมกิจกรรม&gt; :  3 พัฒนาการตลาดการค้า และการลงทุน</t>
  </si>
  <si>
    <t>1 กิจกรรมย่อย : สร้างองค์ความรู้ทางเทคโนโลยี และนวัตกรรมแก่เกษตรกร/ผู้ประกอบการตามหลักวิชาการ</t>
  </si>
  <si>
    <t>ระดับที่ 1: ค่าจ้างเหมาพัฒนาศักยภาพผู้ประกอบอาหารรองรับครัวไทยสู่ครัวโลก</t>
  </si>
  <si>
    <t>2 กิจกรรมย่อย :  พัฒนาศักยภาพของเกษตรกร</t>
  </si>
  <si>
    <t>ระดับที่ 1: ค่าตอบแทนวิทยากร พัฒนาศักยภาพเกษตรต้นแบบ (Smart farmer / อกม เกษตรกรและเจ้าหน้าที่)</t>
  </si>
  <si>
    <t>ระดับที่ 1: ค่าเก้าอี้พลาสติกพัฒนาศักยภาพเกษตรต้นแบบ (Smart farmer อกม เกษตรกรและเจ้าหน้าที่)</t>
  </si>
  <si>
    <t>ระดับที่ 1: ค่าเบี้ยเลี้ยง ค่าเช่าที่พักและค่าพาหนะพัฒนาศักยภาพเกษตรต้นแบบ (Smart farmer / อกม เกษตรกรและเจ้าหน้าที่)</t>
  </si>
  <si>
    <t>ระดับที่ 1: ค่าจ้างเหมาบริการพัฒนาศักยภาพเกษตรต้นแบบ (Smart farmer / อกม เกษตรกรและเจ้าหน้าที่)</t>
  </si>
  <si>
    <t>ระดับที่ 1: ค่าใช้จ่ายในการสัมมนาและฝึกอบรม1 พัฒนาศักยภาพเกษตรต้นแบบ (Smart farmer / อกม เกษตรกรและเจ้าหน้าที่)</t>
  </si>
  <si>
    <t>3 กิจกรรมย่อย : พัฒนาศักยภาพของผู้ประกอบการ</t>
  </si>
  <si>
    <t>ระดับที่ 1: ค่าตอบแทนวิทยากรยกระดับผลิตภัณฑ์ชุมชนสู่มาตราฐานสากล</t>
  </si>
  <si>
    <t>ระดับที่ 1: ค่าวัสดุสำนักงานยกระดับผลิตภัณฑ์ชุมชนสู่มาตราฐานสากล</t>
  </si>
  <si>
    <t>ระดับที่ 1: ค่าเบี้ยเลี้ยงค่าเช่าที่พักและค่าพาหนะ ยกระดับผลิตภัณฑ์ชุมชนสู่มาตราฐานสากล</t>
  </si>
  <si>
    <t>ระดับที่ 1: ค่าจ้างเหมาบริการยกระดับผลิตภัณฑ์ชุมชนสู่มาตราฐานสากล</t>
  </si>
  <si>
    <t>4 กิจกรรมย่อย : พัฒนากระบวนการผลิตและแปรรูปสินค้าเกษตรให้ได้มาตรฐาน</t>
  </si>
  <si>
    <t>ระดับที่ 1: ค่าตอบแทนวิทยากรส่งเสริมและสนับสนุนการผลิตพืชปลอดภัยจากสารพิษ (มะม่วง กล้วยหอมทอง เมล่อน และผัก)</t>
  </si>
  <si>
    <t>ระดับที่ 1: ค่าตอบแทนวิทยากรส่งเสริมการผลิตอาหารปลอดภัย โรงเรียนเกษตรทำนา</t>
  </si>
  <si>
    <t>ระดับที่ 1: ค่าเบี้ยเลี้ยง ค่าเช่าที่พักและค่าพาหนะส่งเสริมและยกระดับการเลี้ยงแพะ</t>
  </si>
  <si>
    <t>ระดับที่ 1: ค่าจ้างเหมาบริการส่งเสริมและสนับสนุนการผลิตพืชปลอดภัยจากสารพิษ (มะม่วง กล้วยหอมทอง เมล่อน และผัก)</t>
  </si>
  <si>
    <t>ระดับที่ 1: ค่าเบี้ยเลี้ยง ค่าเช่าที่พักและค่าพาหนะส่งเสริมการผลิตอาหารปลอดภัย โรงเรียนเกษตรทำนา</t>
  </si>
  <si>
    <t>ระดับที่ 1: ค่าจ้างเหมาบริการส่งเสริมการผลิตอาหารปลอดภัย โรงเรียนเกษตรทำนา</t>
  </si>
  <si>
    <t>ระดับที่ 1: ค่าใช้จ่ายในการสัมมนาและฝึกอบรม ส่งเสริมการผลิตอาหารปลอดภัย โรงเรียนเกษตรทำนา</t>
  </si>
  <si>
    <t>ระดับที่ 1: ปรับปรุงโรงเรือนคัดบรรจุผลผลิตหลังการเก็บเกี่ยว</t>
  </si>
  <si>
    <t xml:space="preserve">5 กิจกรรมย่อย : พัฒนาผลิตภัณฑ์ชุมชนและท้องถิ่นสู่มาตรฐานสากล   </t>
  </si>
  <si>
    <t>ระดับที่ 1: ค่าตอบแทนวิทยากรส่งเสริมการผลิตอาหารปลอดภัย (การผลิตผักในโรงเรือนระบบปิด) โครงการต่อเนื่อง</t>
  </si>
  <si>
    <t>ระดับที่ 1: ค่าตอบแทนวิทยากร ปรับโครงสร้างระบบการผลิตสินค้าเกษตรในพื้นที่แปลงใหญ่ (ข้าว, มะม่วง)</t>
  </si>
  <si>
    <t>ระดับที่ 1: ค่าตอบแทนวิทยากรพัฒนาศักยภาพด้านการผลิตการรักษาคุณภาพ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</si>
  <si>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ระดับที่ 1: ค่าวัสดุสำนักงาน1 ส่งเสริมการผลิตอาหารปลอดภัย (การผลิตผักในโรงเรือนระบบปิด) โครงการต่อเนื่อง</t>
  </si>
  <si>
    <t>ระดับที่ 1: ค่าวัสดุเชื้อเพลิงและหล่อลื่นส่งเสริมการผลิตอาหารปลอดภัย (การผลิตผักในโรงเรือนระบบปิด) โครงการต่อเนื่อง</t>
  </si>
  <si>
    <t>ระดับที่ 1: ค่าวัสดุคอมพิวเตอร์ส่งเสริมการผลิตอาหารปลอดภัย (การผลิตผักในโรงเรือนระบบปิด) โครงการต่อเนื่อง</t>
  </si>
  <si>
    <t>ระดับที่ 1: ค่าวัสดุสำนักงาน ปรับโครงสร้างระบบการผลิตสินค้าเกษตรในพื้นที่แปลงใหญ่ (ข้าว, มะม่วง)</t>
  </si>
  <si>
    <t>ระดับที่ 1: ค่าวัสดุการเกษตรปรับโครงสร้างระบบการผลิตสินค้าเกษตรในพื้นที่แปลงใหญ่ (ข้าว, มะม่วง)</t>
  </si>
  <si>
    <t>ระดับที่ 1: ค่าวัสดุ3 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</si>
  <si>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ระดับที่ 1: ค่าเบี้ยเลี้ยง ค่าเช่าที่พักและค่าพานะ1 ส่งเสริมการผลิตอาหารปลอดภัย (การผลิตผักในโรงเรือนระบบปิด) โครงการต่อเนื่อง</t>
  </si>
  <si>
    <t>ระดับที่ 1: ค่าจ้างเหมาบริการ1 ส่งเสริมการผลิตอาหารปลอดภัย (การผลิตผักในโรงเรือนระบบปิด) โครงการต่อเนื่อง</t>
  </si>
  <si>
    <t>ระดับที่ 1: ค่าเบี้ยเลี้ยง ค่าเช่าที่พักและพาหนะปรับโครงสร้างระบบการผลิตสินค้าเกษตรในพื้นที่แปลงใหญ่ (ข้าว, มะม่วง)</t>
  </si>
  <si>
    <t>ระดับที่ 1: ค่าใช้จ่ายปรับโครงสร้างระบบการผลิตสินค้าเกษตรในพื้นที่แปลงใหญ่ (ข้าว, มะม่วง)</t>
  </si>
  <si>
    <t>ระดับที่ 1: ค่าจ้างเหมาบริการ ปรับโครงสร้างระบบการผลิตสินค้าเกษตรในพื้นที่แปลงใหญ่ (ข้าว, มะม่วง)</t>
  </si>
  <si>
    <t>ระดับที่ 1: ค่าเบี้ยเลี้ยง ค่าเช่าที่พักและค่าพาหนะพัฒนาศักยภาพด้านการผลิตการรักษาคุณภาพ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</si>
  <si>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ระดับที่ 1: ค่าจ้างเหมาบริการพัฒนาศักยภาพด้านการผลิตการรักษาคุณภาพ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</si>
  <si>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ระดับที่ 1: ค่าใช้จ่ายสัมมนาและฝึกอบรมพัฒนาศักยภาพด้านการผลิตการรักษาคุณภาพ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</si>
  <si>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ระดับที่ 1: ค่าเครื่องจับพิกัด GPS ส่งเสริมการผลิตอาหารปลอดภัย (การผลิตผักในโรงเรือนระบบปิด) โครงการต่อเนื่อง</t>
  </si>
  <si>
    <t>6 กิจกรรมย่อย :  เชื่อมโยงตลาดและสร้างเครือข่ายการค้าทั้งในระดับประเทศและต่างประเทศ</t>
  </si>
  <si>
    <t>ระดับที่ 1: ค่าจ้างเหมาบริการจัดแสดงและจำหน่ายสินค้าในประเทศ in store pomotion/business matching ในต่างจังหวัด</t>
  </si>
  <si>
    <t>&lt;รวมกิจกรรม&gt; :  4 สร้างโอกาสเพิ่มรายได้</t>
  </si>
  <si>
    <t>1 กิจกรรมย่อย :  ส่งเสริมคุณภาพชีวิตตามแนวพระราชดำริ</t>
  </si>
  <si>
    <t>ระดับที่ 1: วิตามิน ละลายน้ำสำหรับสัตว์ปีกส่งเสริมและพัฒนาฟาร์มตัวอย่างตามพระราชดำริในสมเด็จพระนางเจ้าฯ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</si>
  <si>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ระดับที่ 1: ค่าน้ำมัน ส่งเสริมและพัฒนาฟาร์มตัวอย่างตามพระราชดำริ ในสมเด็จพระนางเจ้าฯ พระบรมราชินีนาถ หนองระหารจีน ตำบลบ้านอิฐ อำเภอเมืองอ่างทอง จังหวัดอ่างทอง</t>
  </si>
  <si>
    <t>ระดับที่ 1: ค่าวัสดุฝึกอบรมถ่ายทอดความรู้ ส่งเสริมการเลี้ยงปลาสวยงามตามรอยเท้าพ่อ</t>
  </si>
  <si>
    <t>ระดับที่ 1: ค่าน้ำมันติดตามโครงการ ส่งเสริมการเลี้ยงปลาสวยงามตามรอยเท้าพ่อ</t>
  </si>
  <si>
    <t>ระดับที่ 1: ค่าใช้จ่าย ขยายความคุ้มครองหลักประกันสังคมและส่งเสริมด้านอาชีวอนามัยและความปลอดภัยในการทำงานแก่แรงงานนอกระบบ</t>
  </si>
  <si>
    <t>ระดับที่ 1: ค่าใช้จ่ายพัฒนาทักษะและฝึกทักษะและฝึกอบรมด้านอาชีพให้แก่ประชาชน</t>
  </si>
  <si>
    <t>ระดับที่ 1: ค่าใช้จ่ายจ้างเหมาบริการ ส่งเสริมและพัฒนาฟาร์มตัวอย่างตามพระราชดำริ ในสมเด็จพระนางเจ้าฯ พระบรมราชินีนาถ หนองระหารจีน ตำบลบ้านอิฐ อำเภอเมืองอ่างทอง จังหวัดอ่างทอง</t>
  </si>
  <si>
    <t>ระดับที่ 1: ค่าปรับปรุง/ซ่อมแซมเครื่องจักรกลการเกษตรส่งเสริมและพัฒนาพื้นที่แก้มลิงหนองเจ็ดเส้น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ตำบลสายทองอำเภอป่าโมก จังหวัดอ่างทอง</t>
  </si>
  <si>
    <t>ระดับที่ 1: ค่าใช้จ่ายในการสัมมนาและฝึกอบรมส่งเสริมและพัฒนาพื้นที่แก้มลิงหนองเจ็ดเส้น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</si>
  <si>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ระดับที่ 1: ค่าใช้จ่ายในการสัมมนาและฝึกอบรมส่งเสริมการเลี้ยงปลาสวยงามตามรอยเท้าพ่อ</t>
  </si>
  <si>
    <t>ระดับที่ 1: รถรางชมวิว ขนาดไม่น้อยกว่า 23 ที่นั่ง (ปิดขวา) ระบบไฟฟ้า</t>
  </si>
  <si>
    <t>ระดับที่ 1: ค่าถังเก็บน้ำทรงแชมเปญ</t>
  </si>
  <si>
    <t>ถัง</t>
  </si>
  <si>
    <t>ระดับที่ 1: ค่าต่อเติมอาคารโรงสีข้าวชุมชนพร้อมติดตาข่ายกันนก</t>
  </si>
  <si>
    <t>ระดับที่ 1: ค่าสนับสนุนลานเอนกประสงค์ คอนกรีตเสริมเหล็ก พื้นที่ 300 ตารางเมตร</t>
  </si>
  <si>
    <t>ระดับที่ 1: สร้างศาลาดอกเห็ด จำนวน 20 จุด รอบแหล่งน้ำ</t>
  </si>
  <si>
    <t>จุด</t>
  </si>
  <si>
    <t>ระดับที่ 1: สร้างแพลอยน้ำให้อาหารปลา มุงหลังคา</t>
  </si>
  <si>
    <t>2 กิจกรรมย่อย : พอเพียงเพื่อพ่อ</t>
  </si>
  <si>
    <t>ระดับที่ 1: ค่าใช้จ่ายในการสัมมนาและฝึกอบรมขยายผลการพัฒนาหมู่บ้านเศรษฐกิจพอเพียง</t>
  </si>
  <si>
    <t>ระดับที่ 1: ค่าใช้จ่ายในการสัมมนาและฝึกอบรมรวมกลุ่มและสร้างเครือข่ายการพัฒนาการเกษตรตามแนวทฤษฏีใหม่ โดยยึดหลักปรัชญาเศรษฐกิจกพอเพียง</t>
  </si>
  <si>
    <t>ผลผลิต:การพัฒนาด้านสังคม</t>
  </si>
  <si>
    <t>&lt;รวมกิจกรรม&gt; :  1 พัฒนาคุณภาพชีวิต</t>
  </si>
  <si>
    <t>1 กิจกรรมย่อย :  ส่งเสริมและพัฒนาศักยภาพเด็กเยาวชน สตรี ผู้สูงอายุ และคนพิการ</t>
  </si>
  <si>
    <t>ระดับที่ 1: ค่าใช้จ่าย ส่งเสริมและพัฒนาศักยภาพเด็กเยาวชน สตรี ผู้สูงอายุ และคนพิการ</t>
  </si>
  <si>
    <t>2 กิจกรรมย่อย :  ส่งเสริมสุขภาพและอนามัยของประชาชน</t>
  </si>
  <si>
    <t>ระดับที่ 1: ค่าแผ่นตรวจระดับน้ำตาลในเลือดส่งเสริมการมีสุขภาวะที่ดีของประชาชน</t>
  </si>
  <si>
    <t>ระดับที่ 1: ค่าวัสดุเวชภัณฑ์พัฒนาสุขาภิบาลอาหาร</t>
  </si>
  <si>
    <t>ระดับที่ 1: ค่าผ้ากันเปื้อนพัฒนาสุขาภิบาลอาหาร</t>
  </si>
  <si>
    <t>ระดับที่ 1: ค่าใช้จ่ายในการสัมมนาและฝึกอบรม ส่งเสริมพัฒนาคุณภาพชีวิตที่ดีให้แก่แรงงานนอกระบบ (กลุ่มแรงงานภาคเกษตรและผู้รับงานไปทำที่บ้าน)</t>
  </si>
  <si>
    <t>ผลผลิต:การบริหารจัดการด้านทรัพยากรธรรมชาติและสิ่งแวดล้อม</t>
  </si>
  <si>
    <t>&lt;รวมกิจกรรม&gt; :  1 อนุรักษ์ฟื้นฟูทรัพยากรธรรมชาติและสิ่งแวดล้อม</t>
  </si>
  <si>
    <t>1 กิจกรรมย่อย : บริหารจัดการขยะและของเสียอันตรายอย่างมีส่วนร่วม</t>
  </si>
  <si>
    <t>ระดับที่ 1:  ค่าตอบแทนหนึ่งองค์กรปกครองส่วนท้องถิ่น หนึ่งธนาคารขยะ</t>
  </si>
  <si>
    <t>ระดับที่ 1: ค่าวัสดุสำนักงานหนึ่งองค์กรปกครองส่วนท้องถิ่น หนึ่งธนาคารขยะ</t>
  </si>
  <si>
    <t>ระดับที่ 1: ค่าวัสดุเชื้อเพลิงและหล่อลื่นหนึ่งองค์กรปกครองส่วนท้องถิ่น หนึ่งธนาคารขยะ</t>
  </si>
  <si>
    <t>ระดับที่ 1: ค่าวัสดโฆษณาและแผยแพร่หนึ่งองค์กรปกครองส่วนท้องถิ่น หนึ่งธนาคารขยะ</t>
  </si>
  <si>
    <t>ระดับที่ 1: ค่าใช้จ่ายในการสัมมนาและฝึกอบรมหนึ่งองค์กรปกครองส่วนท้องถิ่น หนึ่งธนาคารขยะ</t>
  </si>
  <si>
    <t>2 กิจกรรมย่อย :  อ่างทองเมืองสีเขียว</t>
  </si>
  <si>
    <t>ระดับที่ 1: ปรับปรุงภูมิทัศน์บริเวณหน้าศาลากลางจังหวัดอ่างทอง</t>
  </si>
  <si>
    <t>&lt;รวมกิจกรรม&gt; :  2 ป้องกันและบรรเทาสาธารณภัย</t>
  </si>
  <si>
    <t>1 กิจกรรมย่อย : ป้องกันและแก้ไขปัญหาคุณภาพน้ำในแหล่งน้ำธรรมชาติ</t>
  </si>
  <si>
    <t>ระดับที่ 1: ค่าตอบแทนวิทยากรป้องกันและแก้ไขปัญหาคุณภาพแม่น้ำเจ้าพระยาและแม่น้ำน้อย</t>
  </si>
  <si>
    <t>ระดับที่ 1: ค่าวัสดุสำนักงานป้องกันและแก้ไขปัญหาคุณภาพแม่น้ำเจ้าพระยาและแม่น้ำน้อย</t>
  </si>
  <si>
    <t>ระดับที่ 1: ค่าพาหนะป้องกันและแก้ไขปัญหาคุณภาพแม่น้ำเจ้าพระยาและแม่น้ำน้อย</t>
  </si>
  <si>
    <t>ระดับที่ 1: ค่าวัสดุโฆษณาและเผยแพร่ป้องกันและแก้ไขปัญหาคุณภาพแม่น้ำเจ้าพระยาและแม่น้ำน้อย</t>
  </si>
  <si>
    <t>ระดับที่ 1: ค่าที่ตรวจวัดคณภาพน้ำป้องกันและแก้ไขปัญหาคุณภาพแม่น้ำเจ้าพระยาและแม่น้ำน้อย</t>
  </si>
  <si>
    <t>ระดับที่ 1: ค่าจ้างเหมาป้องกันและแก้ไขปัญหาคุณภาพแม่น้ำเจ้าพระยาและแม่น้ำน้อย</t>
  </si>
  <si>
    <t>ระดับที่ 1: ค่าใช้จ่ายในการสัมมนาและฝึกอบรมป้องกันและแก้ไขปัญหาคุณภาพแม่น้ำเจ้าพระยาและแม่น้ำน้อย</t>
  </si>
  <si>
    <t>ระดับที่ 1: ค่าก่อสร้างระบบบำบัดน้ำเสียแบบกลุ่มอำนวยการ (ถังสำเร็จรูป)</t>
  </si>
  <si>
    <t>&lt;รวมกิจกรรม&gt; :  3 ส่งเสริมให้มีการบริหารจัดการน้ำ</t>
  </si>
  <si>
    <t>1 กิจกรรมย่อย :  พัฒนาและปรับปรุงแหล่งน้ำ</t>
  </si>
  <si>
    <t>ระดับที่ 1: ปรับปรุงคลองลาดม้า พร้อมอาคารประกอบ ตำบลศาลาแดง อำเภอเมืองอ่างทอง จังหวัดอ่างทอง</t>
  </si>
  <si>
    <t>ระดับที่ 1:  ปรับปรุงหนองลาดตะเพียน พร้อมอาคารประกอบ ตำบลป่างิ้ว อำเภอเมืองอ่างทอง จังหวัดอ่างทอง</t>
  </si>
  <si>
    <t>ระดับที่ 1: ปรับปรุงหนองเกาะ พร้อมอาคารประกอบ ตำบลป่างิ้ว อำเภอเมืองอ่างทอง จังหวัดอ่างทอง</t>
  </si>
  <si>
    <t>ระดับที่ 1: ปรับปรุงห้วยงู พร้อมอาคารประกอบ ตำบลป่างิ้ว อำเภอเมืองอ่างทอง จังหวัดอ่างทอง</t>
  </si>
  <si>
    <t>ระดับที่ 1:  ปรับปรุงหนองเบิกไพร พร้อมอาคารประกอบ ตำบลไผ่ดำพัฒนา อำเภอวิเศษชัยชาญ จังหวัดอ่างทอง</t>
  </si>
  <si>
    <t>ผลผลิต:การรักษาความมั่นคงและความสงบ</t>
  </si>
  <si>
    <t>&lt;รวมกิจกรรม&gt; :  1 เสริมสร้างระบบการรักษาความมั่นคงของประเทศ</t>
  </si>
  <si>
    <t>1 กิจกรรมย่อย : รักษาความมั่นคงภายใน</t>
  </si>
  <si>
    <t>ระดับที่ 1: ค่าใช้จ่ายรักษาความมั่นคงภายใน</t>
  </si>
  <si>
    <t>2 กิจกรรมย่อย : ป้องกันและแก้ไขปัญหายาเสพติด</t>
  </si>
  <si>
    <t>ระดับที่ 1: No Place For Drug</t>
  </si>
  <si>
    <t>ระดับที่ 1: รณรงค์ป้องกันและแก้ไขปัญหายาเสพติด</t>
  </si>
  <si>
    <t>ระดับที่ 1: ค่ายพัฒนาคุณธรรม</t>
  </si>
  <si>
    <t>ระดับที่ 1: ค่ายทักษะชีวิต</t>
  </si>
  <si>
    <t>ระดับที่ 1: ประกวดแข่งขัน To Be Number One</t>
  </si>
  <si>
    <t>ระดับที่ 1: มหกรรมรวมพลสมาชิกชมรม</t>
  </si>
  <si>
    <t>ระดับที่ 1: ขับเคลื่อนชมรม To Be Nunber One</t>
  </si>
  <si>
    <t>ระดับที่ 1: ค้นหาผู้เสพ/ผู้ติดยาเสพติดเพื่อนำเข้าบำบัด</t>
  </si>
  <si>
    <t>ระดับที่ 1: ค่ายปรับเปลี่ยนพฤติกรรม</t>
  </si>
  <si>
    <t>ระดับที่ 1: พัฒนาและสร้างเครือข่ายแรงงานป้องกัน</t>
  </si>
  <si>
    <t>ระดับที่ 1: พัฒนาศักยภาพด้านการบำบัดรักษาและฟื้นฟูสมรรถภาพและติดตามผู้ผ่านการบำบัดรักษา</t>
  </si>
  <si>
    <t>ระดับที่ 1: สร้างเสริมหมู่บ้าน/ชุมชนเข้มแข็ง</t>
  </si>
  <si>
    <t>ระดับที่ 1: พัฒนาศักยภาพชุดปฏิบัติการปราบปราม</t>
  </si>
  <si>
    <t>ระดับที่ 1: ป้องกันและแก้ไขปัญหายาเสพติดในสถานประกอบการ</t>
  </si>
  <si>
    <t>3 กิจกรรมย่อย : ป้องกันและแก้ไขปัญหาอาชญกรรม</t>
  </si>
  <si>
    <t>ระดับที่ 1: ค่าใช้จ่ายป้องกันและแก้ไขปัญหาอาชญากรรม</t>
  </si>
  <si>
    <t>4 กิจกรรมย่อย :  ป้องกันและแก้ไขปัญหาอุบัติเหตุจราจร</t>
  </si>
  <si>
    <t>ระดับที่ 1: ค่าใช้จ่ายป้องกันและแก้ไขปัญหาอุบัติเหตุจราจร</t>
  </si>
  <si>
    <t>5 กิจกรรมย่อย : ป้องกันและแก้ไขปัญหาการค้ามนุษย์</t>
  </si>
  <si>
    <t>ระดับที่ 1: ค่าใชจ่ายป้องกันและแก้ไขปัญหาการค้ามนุษย์</t>
  </si>
  <si>
    <t>ระดับที่ 1: ก่อสร้างระบบประปาหมู่บ้านแบบบาดาลขนาดใหญ่ หมู่ที่ 5 ตำบลตลาดใหม่ อำเภอวิเศษชัยชาญ จังหวัดอ่างทอง</t>
  </si>
  <si>
    <t>ระดับที่ 1:  ก่อสร้างระบบประปาหมู่บ้าน แบบบาดาลขนาดใหญ่ หมู่ที่ 10 ตำบลยางช้าย อำเภอโพธิ์ทอง จังหวัดอ่างทอง</t>
  </si>
  <si>
    <t>ระดับที่ 1: ก่อสร้างระบบประปาหมู่บ้าน แบบบาดาลขนาดใหญ่ หมู่ที่ 2 ตำบลหนองแม่ไก่ อำเภอโพธิ์ทอง จังหวัดอ่างทอง</t>
  </si>
  <si>
    <t>ระดับที่ 1:  ก่อสร้างระบบประปาหมู่บ้าน แบบบาดาลขนาดใหญ่  หมู่ที่ 1 ตำบลโพธิ์รังนก  อำเภอโพธิ์ทอง จังหวัดอ่างทอง</t>
  </si>
  <si>
    <t>ระดับที่ 1: ก่อสร้างระบบประปาหมู่บ้าน แบบบาดาลขนาดใหญ่ หมู่ที่ 1 ตำบลยางซ้าย อำเภอโพธิ์ทอง จังหวัดอ่างทอง</t>
  </si>
  <si>
    <t>ระดับที่ 1:  ก่อสร้างระบบประปาหมู่บ้าน แบบบาดาลขนาดใหญ่  หมู่ที่ 2 ตำบลรำมะสัก อำเภอโพธิ์ทอง จังหวัดอ่างทอง</t>
  </si>
  <si>
    <t>ระดับที่ 1:  ก่อสร้างสะพานคอนกรีตเสริมเหล็ก หมู่ที่ 2 ตำบลรำมะสัก อำเภอโพธิ์ทอง จังหวัดอ่างทอง</t>
  </si>
  <si>
    <t>ระดับที่ 1: ก่อสร้างสะพานคอนกรีตเสริมเหล็ก หมู่ที่ 10 ตำบลรำมะสัก อำเภอโพธิ์ทอง จังหวัดอ่างทอง</t>
  </si>
  <si>
    <t>ระดับที่ 1: ปรับปรุงถนนแอสฟัลท์ติก คอนกรีตทางเข้า-ออกศูนย์กำจัด มูลฝอยรวมเทศบาลเมืองอ่างทอง หมู่ที่ 3 ตำบลเทวราช อำเภอไชโย จังหวัดอ่างทอง</t>
  </si>
  <si>
    <t>ระดับที่ 1:  ก่อสร้างถนนคอนกรีตเสริมเหล็ก หมู่ที่ 2 หมู่ที่ 1 ตำบลราชสถิตย์ เชื่อมต่อหมู่ที่ 2 ตำบลเทวราช อำเภอไชโย จังหวัดอ่างทอง</t>
  </si>
  <si>
    <t>ระดับที่ 1:  ปรับปรุงถนนแอสฟัลท์ ติกคอนกรีต พร้อมท่อระบายน้ำ และบ่อพัก คสล. ถนนเทศบาล 5 อำเภอเมืองอ่างทอง จังหวัดอ่างทอง</t>
  </si>
  <si>
    <t>ระดับที่ 1:  ก่อสร้างถนนคอนกรีตเสริมเหล็ก หมู่ที่ 5 ตำบลสามโก้ เชื่อมต่อหมู่ 1 ตำบลมงคลธรรมนิมิต อำเภอสามโก้ จังหวัดอ่างทอง</t>
  </si>
  <si>
    <t>ระดับที่ 1: ก่อสร้างถนนคอนกรีตเสริมเหล็ก หมู่ที่ 3 ตำบลวังน้ำเย็น อำเภอแสวงหา เชื่อมต่อ หมู่ที่ 5 ตำบลรำมะสัก อำเภอโพธิ์ทอง จังหวัดอ่างทอง</t>
  </si>
  <si>
    <t>ระดับที่ 1:  ก่อสร้างระบบประปาหมู่บ้าน แบบบาดาลขนาดใหญ่ หมู่ที่ 5 ตำบลมหาดไทย อำเภอเมืองอ่างทอง จังหวัดอ่างทอง</t>
  </si>
  <si>
    <t>ระดับที่ 1: ก่อสร้างระบบประปาหมู่บ้าน แบบบาดาลขนาดใหญ่ หมู่ที่ 8 ตำบลบ้านพราน อำเภอแสวงหา จังหวัดอ่างทอง</t>
  </si>
  <si>
    <t>ระดับที่ 1: ค่าจ้างเหมาบริการจัดแสดงและจำหน่ายสินค้าหนึ่งตำบลหนึ่งผลิตภัณฑ์ (OTOP Angthong to Asean)</t>
  </si>
  <si>
    <t>ระดับที่ 1: ค่าวัสดุสำนักงานส่งเสริมและสนับสนุนการผลิตพืชปลอดภัยจากสารพิษ (มะม่วง กล้วยหอมทอง เมล่อน และผัก)</t>
  </si>
  <si>
    <t>ระดับที่ 1: ค่าวัสดุการเกษตรส่งเสริมและสนับสนุนการผลิตพืชปลอดภัยจากสารพิษ (มะม่วง กล้วยหอมทอง เมล่อน และผัก)</t>
  </si>
  <si>
    <t>ระดับที่ 1: ค่าเบี้ยเลี้ยง ค่าเช่าที่พักและค่าพาหนะส่งเสริมและสนับสนุนการผลิตพืชปลอดภัยจากสารพิษ (มะม่วง กล้วยหอมทอง เมล่อน และผัก)</t>
  </si>
  <si>
    <t>ระดับที่ 1: ค่าใช้จ่ายในการสัมมนาและฝึกอบรมส่งเสริมและสนับสนุนการผลิตพืชปลอดภัยจากสารพิษ (มะม่วง กล้วยหอมทอง เมล่อน และผัก)</t>
  </si>
  <si>
    <t>ระดับที่ 1: ค่าน้ำมันหล่อลื่นส่งเสริมและพัฒนาฟาร์มตัวอย่างตามพระราชดำริในสมเด็จพระนางเจ้าฯ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</si>
  <si>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ระดับที่ 1: ประชาสัมพันธ์โครงการส่งเสริมและพัฒนาฟาร์มตัวอย่างตามพระราชดำริในสมเด็จพระนางเจ้าฯ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</si>
  <si>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ระดับที่ 1: วัสดุการเกษตรส่งเสริมและพัฒนาฟาร์มตัวอย่างตามพระราชดำริในสมเด็จพระนางเจ้าฯ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</si>
  <si>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ระดับที่ 1: ค่าวิตามิน ละลายน้ำสำหรับสัตว์ปีก ส่งเสริมและพัฒนาฟาร์มตัวอย่างตามพระราชดำริ ในสมเด็จ พระนางเจ้าฯ พระบรมราชินีนาถ หนองระหารจีน ตำบลบ้านอิฐ อำเภอเมืองอ่างทอง จังหวัดอ่างทอง</t>
  </si>
  <si>
    <t>ระดับที่ 1: วัสดุสนามและการฝึกสาธิตการใช้ปุ๋ย ส่งเสริมและพัฒนาฟาร์มตัวอย่างตามพระราชดำริ ในสมเด็จ พระนางเจ้าฯ พระบรมราชินีนาถ หนองระหารจีน ตำบลบ้านอิฐ อำเภอเมืองอ่างทอง จังหวัดอ่างทอง</t>
  </si>
  <si>
    <t>ระดับที่ 1: วัสดุการเกษตรสนับสนุนปัจจัยการผลิต ส่งเสริมและพัฒนาฟาร์มตัวอย่างตามพระราชดำริ ในสมเด็จ พระนางเจ้าฯ พระบรมราชินีนาถ หนองระหารจีน ตำบลบ้านอิฐ อำเภอเมืองอ่างทอง จังหวัดอ่างทอง</t>
  </si>
  <si>
    <t>ระดับที่ 1: ค่าวัสดุสำนักงานส่งเสริมและพัฒนาพื้นที่แก้มลิงหนองเจ็ดเส้น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</si>
  <si>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ระดับที่ 1: ค่าวัสดุการเกษตรส่งเสริมและพัฒนาพื้นที่แก้มลิงหนองเจ็ดเส้น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</si>
  <si>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ระดับที่ 1: ค่าวัสดุการเกษตร ส่งเสริมการเลี้ยงปลาสวยงาม ตามรอยเท้าพ่อ</t>
  </si>
  <si>
    <t>ระดับที่ 1: ค่าใช้จ่ายส่งเสริมและพัฒนาฟาร์มตัวอย่างตามพระราชดำริในสมเด็จพระนางเจ้าฯ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</si>
  <si>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ระดับที่ 1: ค่าเบี้ยเลี้ยง ค่าเช่าที่พักและค่าพาหนะส่งเสริมและพัฒนาฟาร์มตัวอย่างตามพระราชดำริในสมเด็จ พระนางเจ้าฯ พระบรมราชินีนาถ ตำบลสีบัวทอง อำเภอแสวงหา จังหวัดอ่างทอง</t>
  </si>
  <si>
    <t>ระดับที่ 1: ค่าใช้จ่ายจ้างเหมาส่งเสริมและพัฒนาพื้นที่แก้มลิงหนองเจ็ดเส้น 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</si>
  <si>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ระดับที่ 1: ค่าจ้างเหมา ส่งเสริมการเลี้ยงปลาสวยงาม ตามรอยเท้าพ่อ</t>
  </si>
  <si>
    <t>ระดับที่ 1: อาคารเก็บผลิตภัณฑ์ ทั้งพืช ผัก ประมง และข้าวสารส่งเสริมและพัฒนาฟาร์มตัวอย่างตามพระราชดำริในสมเด็จพระนางเจ้าฯ พระบรมราชินีนาถ ตำบลสีบัวทอง อำเภอแสวงหา จังหวัดอ่างทอง</t>
  </si>
  <si>
    <t>ระดับที่ 1:  ค่าตอบแทนวิทยากรพัฒนาระบบนิเวศทางน้ำสร้าง ความสมดุลคืนสู่ชุมชนอย่างยั่งยืน</t>
  </si>
  <si>
    <t>ระดับที่ 1: ค่าวัสดุฝึดอบรมพัฒนาระบบนิเวศทางน้ำสร้าง ความสมดุลคืนสู่ชุมชนอย่างยั่งยืน</t>
  </si>
  <si>
    <t>ระดับที่ 1: ค่าวัสดุการเกษตรพัฒนาระบบนิเวศทางน้ำสร้าง ความสมดุลคืนสู่ชุมชนอย่างยั่งยืน</t>
  </si>
  <si>
    <t>ระดับที่ 1: ค่าใช้จ่ายในการเดินทางพัฒนาระบบนิเวศทางน้ำสร้าง ความสมดุลคืนสู่ชุมชนอย่างยั่งยืน</t>
  </si>
  <si>
    <t>ระดับที่ 1: ค่าจ่างเหมาพัฒนาระบบนิเวศทางน้ำสร้าง ความสมดุลคืนสู่ชุมชนอย่างยั่งยืน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</si>
</sst>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sz val="14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</borders>
  <cellStyleXfs count="3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Alignment="1">
      <alignment vertical="top" wrapText="1"/>
    </xf>
    <xf numFmtId="0" fontId="4" fillId="0" borderId="0" xfId="0" applyFont="1"/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horizontal="righ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6" fillId="2" borderId="6" xfId="1" applyFont="1" applyFill="1" applyBorder="1" applyAlignment="1">
      <alignment vertical="top" wrapText="1"/>
    </xf>
    <xf numFmtId="0" fontId="5" fillId="2" borderId="7" xfId="1" applyNumberFormat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3" fontId="5" fillId="2" borderId="7" xfId="1" applyNumberFormat="1" applyFont="1" applyFill="1" applyBorder="1" applyAlignment="1">
      <alignment vertical="top" wrapText="1"/>
    </xf>
    <xf numFmtId="0" fontId="5" fillId="0" borderId="6" xfId="1" applyFont="1" applyBorder="1" applyAlignment="1">
      <alignment horizontal="left" vertical="top" wrapText="1" indent="2"/>
    </xf>
    <xf numFmtId="0" fontId="5" fillId="0" borderId="7" xfId="1" applyNumberFormat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 wrapText="1"/>
    </xf>
    <xf numFmtId="3" fontId="5" fillId="0" borderId="7" xfId="1" applyNumberFormat="1" applyFont="1" applyBorder="1" applyAlignment="1">
      <alignment vertical="top" wrapText="1"/>
    </xf>
    <xf numFmtId="0" fontId="5" fillId="0" borderId="6" xfId="1" applyFont="1" applyBorder="1" applyAlignment="1">
      <alignment horizontal="left" vertical="top" wrapText="1" indent="3"/>
    </xf>
    <xf numFmtId="0" fontId="3" fillId="0" borderId="6" xfId="1" applyFont="1" applyBorder="1" applyAlignment="1">
      <alignment horizontal="left" vertical="top" wrapText="1" indent="4"/>
    </xf>
    <xf numFmtId="0" fontId="3" fillId="0" borderId="7" xfId="1" applyNumberFormat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3" fontId="3" fillId="0" borderId="7" xfId="1" applyNumberFormat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 indent="5"/>
    </xf>
    <xf numFmtId="0" fontId="3" fillId="0" borderId="6" xfId="1" applyFont="1" applyBorder="1" applyAlignment="1">
      <alignment horizontal="left" vertical="top" wrapText="1" indent="6"/>
    </xf>
    <xf numFmtId="0" fontId="6" fillId="2" borderId="1" xfId="1" applyFont="1" applyFill="1" applyBorder="1" applyAlignment="1">
      <alignment vertical="top" wrapText="1"/>
    </xf>
    <xf numFmtId="0" fontId="5" fillId="2" borderId="8" xfId="1" applyNumberFormat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3" fontId="5" fillId="2" borderId="8" xfId="1" applyNumberFormat="1" applyFont="1" applyFill="1" applyBorder="1" applyAlignment="1">
      <alignment vertical="top" wrapText="1"/>
    </xf>
    <xf numFmtId="0" fontId="3" fillId="0" borderId="4" xfId="1" applyFont="1" applyBorder="1" applyAlignment="1">
      <alignment horizontal="left" vertical="top" wrapText="1" indent="6"/>
    </xf>
    <xf numFmtId="0" fontId="3" fillId="0" borderId="9" xfId="1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top" wrapText="1"/>
    </xf>
    <xf numFmtId="3" fontId="3" fillId="0" borderId="9" xfId="1" applyNumberFormat="1" applyFont="1" applyBorder="1" applyAlignment="1">
      <alignment vertical="top" wrapText="1"/>
    </xf>
    <xf numFmtId="0" fontId="3" fillId="0" borderId="7" xfId="1" applyNumberFormat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3" fontId="3" fillId="0" borderId="7" xfId="1" applyNumberFormat="1" applyFont="1" applyBorder="1" applyAlignment="1">
      <alignment vertical="top"/>
    </xf>
    <xf numFmtId="0" fontId="4" fillId="0" borderId="0" xfId="0" applyFont="1" applyAlignment="1"/>
    <xf numFmtId="0" fontId="3" fillId="0" borderId="6" xfId="1" applyFont="1" applyBorder="1" applyAlignment="1">
      <alignment horizontal="left" vertical="top" indent="6"/>
    </xf>
    <xf numFmtId="0" fontId="5" fillId="0" borderId="6" xfId="1" applyFont="1" applyBorder="1" applyAlignment="1">
      <alignment horizontal="left" vertical="top" wrapText="1" indent="4"/>
    </xf>
    <xf numFmtId="0" fontId="9" fillId="0" borderId="0" xfId="0" applyFont="1"/>
    <xf numFmtId="0" fontId="3" fillId="0" borderId="0" xfId="1" applyFont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/>
    </xf>
    <xf numFmtId="0" fontId="3" fillId="0" borderId="6" xfId="1" applyNumberFormat="1" applyFont="1" applyFill="1" applyBorder="1" applyAlignment="1">
      <alignment horizontal="center" vertical="top"/>
    </xf>
    <xf numFmtId="3" fontId="3" fillId="0" borderId="6" xfId="1" applyNumberFormat="1" applyFont="1" applyBorder="1" applyAlignment="1">
      <alignment vertical="top"/>
    </xf>
    <xf numFmtId="3" fontId="3" fillId="0" borderId="8" xfId="1" applyNumberFormat="1" applyFont="1" applyBorder="1" applyAlignment="1">
      <alignment vertical="top" wrapText="1"/>
    </xf>
    <xf numFmtId="0" fontId="3" fillId="0" borderId="10" xfId="1" applyFont="1" applyBorder="1" applyAlignment="1">
      <alignment horizontal="left" vertical="top" wrapText="1" indent="6"/>
    </xf>
    <xf numFmtId="0" fontId="3" fillId="0" borderId="11" xfId="1" applyFont="1" applyBorder="1" applyAlignment="1">
      <alignment horizontal="left" vertical="top" wrapText="1" indent="6"/>
    </xf>
    <xf numFmtId="0" fontId="5" fillId="0" borderId="10" xfId="1" applyFont="1" applyBorder="1" applyAlignment="1">
      <alignment horizontal="left" vertical="top" wrapText="1" indent="4"/>
    </xf>
    <xf numFmtId="0" fontId="3" fillId="0" borderId="10" xfId="1" applyFont="1" applyBorder="1" applyAlignment="1">
      <alignment horizontal="left" vertical="top" wrapText="1" indent="5"/>
    </xf>
    <xf numFmtId="0" fontId="3" fillId="0" borderId="12" xfId="1" applyFont="1" applyBorder="1" applyAlignment="1">
      <alignment horizontal="left" vertical="top" wrapText="1" indent="6"/>
    </xf>
    <xf numFmtId="0" fontId="3" fillId="0" borderId="1" xfId="1" applyNumberFormat="1" applyFont="1" applyFill="1" applyBorder="1" applyAlignment="1">
      <alignment horizontal="center" vertical="top" wrapText="1"/>
    </xf>
    <xf numFmtId="0" fontId="3" fillId="0" borderId="6" xfId="1" applyNumberFormat="1" applyFont="1" applyFill="1" applyBorder="1" applyAlignment="1">
      <alignment horizontal="center" vertical="top" wrapText="1"/>
    </xf>
    <xf numFmtId="0" fontId="5" fillId="0" borderId="6" xfId="1" applyNumberFormat="1" applyFont="1" applyFill="1" applyBorder="1" applyAlignment="1">
      <alignment horizontal="center" vertical="top" wrapText="1"/>
    </xf>
    <xf numFmtId="0" fontId="3" fillId="0" borderId="4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5" fillId="0" borderId="6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9" xfId="1" applyNumberFormat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center" vertical="top"/>
    </xf>
    <xf numFmtId="3" fontId="3" fillId="0" borderId="9" xfId="1" applyNumberFormat="1" applyFont="1" applyBorder="1" applyAlignment="1">
      <alignment vertical="top"/>
    </xf>
    <xf numFmtId="0" fontId="3" fillId="0" borderId="14" xfId="1" applyFont="1" applyFill="1" applyBorder="1" applyAlignment="1">
      <alignment horizontal="center" vertical="top" wrapText="1"/>
    </xf>
    <xf numFmtId="0" fontId="3" fillId="0" borderId="14" xfId="1" applyNumberFormat="1" applyFont="1" applyFill="1" applyBorder="1" applyAlignment="1">
      <alignment horizontal="center" vertical="top" wrapText="1"/>
    </xf>
    <xf numFmtId="0" fontId="5" fillId="0" borderId="13" xfId="1" applyFont="1" applyBorder="1" applyAlignment="1">
      <alignment horizontal="left" vertical="top" wrapText="1" indent="4"/>
    </xf>
    <xf numFmtId="3" fontId="5" fillId="0" borderId="13" xfId="1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1" xfId="1" applyFont="1" applyBorder="1" applyAlignment="1">
      <alignment horizontal="right" vertical="top" wrapText="1"/>
    </xf>
    <xf numFmtId="0" fontId="5" fillId="0" borderId="4" xfId="1" applyFont="1" applyBorder="1" applyAlignment="1">
      <alignment horizontal="right" vertical="top" wrapText="1"/>
    </xf>
    <xf numFmtId="3" fontId="5" fillId="2" borderId="8" xfId="1" applyNumberFormat="1" applyFont="1" applyFill="1" applyBorder="1" applyAlignment="1">
      <alignment horizontal="right" vertical="top" wrapText="1"/>
    </xf>
    <xf numFmtId="3" fontId="5" fillId="0" borderId="7" xfId="1" applyNumberFormat="1" applyFont="1" applyBorder="1" applyAlignment="1">
      <alignment horizontal="right" vertical="top" wrapText="1"/>
    </xf>
    <xf numFmtId="3" fontId="3" fillId="0" borderId="7" xfId="1" applyNumberFormat="1" applyFont="1" applyBorder="1" applyAlignment="1">
      <alignment horizontal="right" vertical="top" wrapText="1"/>
    </xf>
    <xf numFmtId="3" fontId="3" fillId="0" borderId="7" xfId="1" applyNumberFormat="1" applyFont="1" applyBorder="1" applyAlignment="1">
      <alignment horizontal="right" vertical="top"/>
    </xf>
    <xf numFmtId="0" fontId="4" fillId="0" borderId="0" xfId="0" applyFont="1" applyAlignment="1">
      <alignment horizontal="right"/>
    </xf>
    <xf numFmtId="3" fontId="3" fillId="0" borderId="9" xfId="1" applyNumberFormat="1" applyFont="1" applyBorder="1" applyAlignment="1">
      <alignment horizontal="right" vertical="top" wrapText="1"/>
    </xf>
    <xf numFmtId="0" fontId="5" fillId="0" borderId="6" xfId="1" applyFont="1" applyBorder="1" applyAlignment="1">
      <alignment horizontal="left" vertical="top" wrapText="1" indent="5"/>
    </xf>
    <xf numFmtId="0" fontId="5" fillId="0" borderId="0" xfId="1" applyFont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3" fillId="0" borderId="0" xfId="1" applyNumberFormat="1" applyFont="1" applyFill="1" applyBorder="1" applyAlignment="1">
      <alignment horizontal="center" vertical="top" wrapText="1"/>
    </xf>
    <xf numFmtId="3" fontId="3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horizontal="center" vertical="top"/>
    </xf>
    <xf numFmtId="0" fontId="5" fillId="0" borderId="7" xfId="1" applyNumberFormat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center" vertical="top"/>
    </xf>
    <xf numFmtId="3" fontId="5" fillId="0" borderId="7" xfId="1" applyNumberFormat="1" applyFont="1" applyBorder="1" applyAlignment="1">
      <alignment vertical="top"/>
    </xf>
    <xf numFmtId="0" fontId="9" fillId="0" borderId="0" xfId="0" applyFont="1" applyAlignment="1"/>
  </cellXfs>
  <cellStyles count="34">
    <cellStyle name="Comma 2" xfId="2"/>
    <cellStyle name="Comma 2 2" xfId="3"/>
    <cellStyle name="Comma 2 3" xfId="4"/>
    <cellStyle name="Comma 3" xfId="5"/>
    <cellStyle name="Comma 3 2" xfId="6"/>
    <cellStyle name="Comma 3 3" xfId="7"/>
    <cellStyle name="Comma 3 3 2" xfId="8"/>
    <cellStyle name="Comma 4" xfId="9"/>
    <cellStyle name="Comma 5" xfId="10"/>
    <cellStyle name="Normal 2" xfId="11"/>
    <cellStyle name="Normal 3" xfId="12"/>
    <cellStyle name="Normal 3 2" xfId="13"/>
    <cellStyle name="Normal 3 3" xfId="14"/>
    <cellStyle name="Normal 4" xfId="15"/>
    <cellStyle name="Normal 4 2" xfId="16"/>
    <cellStyle name="Normal 4 2 2" xfId="17"/>
    <cellStyle name="เครื่องหมายจุลภาค 2" xfId="18"/>
    <cellStyle name="เครื่องหมายจุลภาค 3" xfId="19"/>
    <cellStyle name="เครื่องหมายจุลภาค 4" xfId="20"/>
    <cellStyle name="เครื่องหมายจุลภาค 4 2" xfId="21"/>
    <cellStyle name="เครื่องหมายจุลภาค 5" xfId="22"/>
    <cellStyle name="เครื่องหมายจุลภาค 5 2" xfId="23"/>
    <cellStyle name="เครื่องหมายจุลภาค 6" xfId="24"/>
    <cellStyle name="ปกติ" xfId="0" builtinId="0"/>
    <cellStyle name="ปกติ 2" xfId="1"/>
    <cellStyle name="ปกติ 3" xfId="25"/>
    <cellStyle name="ปกติ 4" xfId="26"/>
    <cellStyle name="ปกติ 5" xfId="27"/>
    <cellStyle name="ปกติ 5 2" xfId="28"/>
    <cellStyle name="ปกติ 6" xfId="29"/>
    <cellStyle name="ปกติ 6 2" xfId="30"/>
    <cellStyle name="ปกติ 7" xfId="31"/>
    <cellStyle name="ปกติ 8" xfId="32"/>
    <cellStyle name="ปกติ 9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view="pageLayout" topLeftCell="A5" workbookViewId="0">
      <selection activeCell="A20" sqref="A20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</f>
        <v>817000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25</v>
      </c>
      <c r="B9" s="16"/>
      <c r="C9" s="17"/>
      <c r="D9" s="18"/>
    </row>
    <row r="10" spans="1:4" s="40" customFormat="1" ht="18.75">
      <c r="A10" s="39" t="s">
        <v>38</v>
      </c>
      <c r="B10" s="16"/>
      <c r="C10" s="17"/>
      <c r="D10" s="18">
        <f>D11</f>
        <v>817000</v>
      </c>
    </row>
    <row r="11" spans="1:4" ht="18.75">
      <c r="A11" s="24" t="s">
        <v>34</v>
      </c>
      <c r="B11" s="21"/>
      <c r="C11" s="22"/>
      <c r="D11" s="23">
        <f>SUM(D12:D25)</f>
        <v>817000</v>
      </c>
    </row>
    <row r="12" spans="1:4" ht="18.75">
      <c r="A12" s="25" t="s">
        <v>39</v>
      </c>
      <c r="B12" s="21">
        <v>1</v>
      </c>
      <c r="C12" s="22"/>
      <c r="D12" s="23">
        <v>66000</v>
      </c>
    </row>
    <row r="13" spans="1:4" ht="18.75">
      <c r="A13" s="25" t="s">
        <v>40</v>
      </c>
      <c r="B13" s="21">
        <v>1</v>
      </c>
      <c r="C13" s="22"/>
      <c r="D13" s="23">
        <v>43200</v>
      </c>
    </row>
    <row r="14" spans="1:4" ht="37.5">
      <c r="A14" s="25" t="s">
        <v>41</v>
      </c>
      <c r="B14" s="21">
        <v>1</v>
      </c>
      <c r="C14" s="22"/>
      <c r="D14" s="23">
        <v>120000</v>
      </c>
    </row>
    <row r="15" spans="1:4" ht="18.75">
      <c r="A15" s="25" t="s">
        <v>44</v>
      </c>
      <c r="B15" s="21">
        <v>1</v>
      </c>
      <c r="C15" s="22"/>
      <c r="D15" s="23">
        <v>8000</v>
      </c>
    </row>
    <row r="16" spans="1:4" ht="18.75">
      <c r="A16" s="25" t="s">
        <v>45</v>
      </c>
      <c r="B16" s="21">
        <v>1</v>
      </c>
      <c r="C16" s="22"/>
      <c r="D16" s="23">
        <v>2400</v>
      </c>
    </row>
    <row r="17" spans="1:4" ht="18.75">
      <c r="A17" s="25" t="s">
        <v>46</v>
      </c>
      <c r="B17" s="21">
        <v>1</v>
      </c>
      <c r="C17" s="22"/>
      <c r="D17" s="23">
        <v>2000</v>
      </c>
    </row>
    <row r="18" spans="1:4" ht="37.5">
      <c r="A18" s="25" t="s">
        <v>47</v>
      </c>
      <c r="B18" s="21">
        <v>1</v>
      </c>
      <c r="C18" s="22"/>
      <c r="D18" s="23">
        <v>20000</v>
      </c>
    </row>
    <row r="19" spans="1:4" ht="18.75">
      <c r="A19" s="25" t="s">
        <v>49</v>
      </c>
      <c r="B19" s="21">
        <v>1</v>
      </c>
      <c r="C19" s="22"/>
      <c r="D19" s="23">
        <v>30500</v>
      </c>
    </row>
    <row r="20" spans="1:4" ht="18.75">
      <c r="A20" s="25" t="s">
        <v>50</v>
      </c>
      <c r="B20" s="21">
        <v>1</v>
      </c>
      <c r="C20" s="22"/>
      <c r="D20" s="23">
        <v>54000</v>
      </c>
    </row>
    <row r="21" spans="1:4" ht="18.75">
      <c r="A21" s="25" t="s">
        <v>51</v>
      </c>
      <c r="B21" s="21">
        <v>1</v>
      </c>
      <c r="C21" s="22"/>
      <c r="D21" s="23">
        <v>52500</v>
      </c>
    </row>
    <row r="22" spans="1:4" ht="18.75">
      <c r="A22" s="25" t="s">
        <v>52</v>
      </c>
      <c r="B22" s="21">
        <v>1</v>
      </c>
      <c r="C22" s="22"/>
      <c r="D22" s="23">
        <v>84000</v>
      </c>
    </row>
    <row r="23" spans="1:4" ht="18.75">
      <c r="A23" s="25" t="s">
        <v>53</v>
      </c>
      <c r="B23" s="21">
        <v>1</v>
      </c>
      <c r="C23" s="22"/>
      <c r="D23" s="23">
        <v>15000</v>
      </c>
    </row>
    <row r="24" spans="1:4" ht="18.75">
      <c r="A24" s="25" t="s">
        <v>54</v>
      </c>
      <c r="B24" s="21">
        <v>1</v>
      </c>
      <c r="C24" s="22"/>
      <c r="D24" s="23">
        <v>29400</v>
      </c>
    </row>
    <row r="25" spans="1:4" ht="37.5">
      <c r="A25" s="30" t="s">
        <v>55</v>
      </c>
      <c r="B25" s="31">
        <v>1</v>
      </c>
      <c r="C25" s="32"/>
      <c r="D25" s="33">
        <v>290000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20"/>
  <sheetViews>
    <sheetView view="pageLayout" topLeftCell="A5" workbookViewId="0">
      <selection activeCell="A14" sqref="A14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D10+D17</f>
        <v>15174000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15</v>
      </c>
      <c r="B9" s="16"/>
      <c r="C9" s="17"/>
      <c r="D9" s="18">
        <f>D7</f>
        <v>15174000</v>
      </c>
    </row>
    <row r="10" spans="1:4" s="40" customFormat="1" ht="18.75">
      <c r="A10" s="39" t="s">
        <v>20</v>
      </c>
      <c r="B10" s="16"/>
      <c r="C10" s="17"/>
      <c r="D10" s="18">
        <f>SUM(D12:D16)</f>
        <v>12250000</v>
      </c>
    </row>
    <row r="11" spans="1:4" ht="18.75">
      <c r="A11" s="24" t="s">
        <v>10</v>
      </c>
      <c r="B11" s="21"/>
      <c r="C11" s="22"/>
      <c r="D11" s="23">
        <f>SUM(D12:D16)</f>
        <v>12250000</v>
      </c>
    </row>
    <row r="12" spans="1:4" ht="37.5">
      <c r="A12" s="25" t="s">
        <v>207</v>
      </c>
      <c r="B12" s="21">
        <v>1</v>
      </c>
      <c r="C12" s="22" t="s">
        <v>11</v>
      </c>
      <c r="D12" s="23">
        <v>2450000</v>
      </c>
    </row>
    <row r="13" spans="1:4" ht="37.5">
      <c r="A13" s="25" t="s">
        <v>208</v>
      </c>
      <c r="B13" s="21">
        <v>1</v>
      </c>
      <c r="C13" s="22" t="s">
        <v>11</v>
      </c>
      <c r="D13" s="23">
        <v>2450000</v>
      </c>
    </row>
    <row r="14" spans="1:4" ht="37.5">
      <c r="A14" s="25" t="s">
        <v>209</v>
      </c>
      <c r="B14" s="21">
        <v>1</v>
      </c>
      <c r="C14" s="22" t="s">
        <v>11</v>
      </c>
      <c r="D14" s="23">
        <v>2450000</v>
      </c>
    </row>
    <row r="15" spans="1:4" ht="37.5">
      <c r="A15" s="25" t="s">
        <v>210</v>
      </c>
      <c r="B15" s="21">
        <v>1</v>
      </c>
      <c r="C15" s="22" t="s">
        <v>11</v>
      </c>
      <c r="D15" s="23">
        <v>2450000</v>
      </c>
    </row>
    <row r="16" spans="1:4" ht="37.5">
      <c r="A16" s="25" t="s">
        <v>211</v>
      </c>
      <c r="B16" s="21">
        <v>1</v>
      </c>
      <c r="C16" s="22" t="s">
        <v>11</v>
      </c>
      <c r="D16" s="23">
        <v>2450000</v>
      </c>
    </row>
    <row r="17" spans="1:4" s="40" customFormat="1" ht="18.75">
      <c r="A17" s="39" t="s">
        <v>21</v>
      </c>
      <c r="B17" s="16"/>
      <c r="C17" s="17"/>
      <c r="D17" s="18">
        <f>D18</f>
        <v>2924000</v>
      </c>
    </row>
    <row r="18" spans="1:4" ht="18.75">
      <c r="A18" s="24" t="s">
        <v>10</v>
      </c>
      <c r="B18" s="21"/>
      <c r="C18" s="22"/>
      <c r="D18" s="23">
        <f>D19+D20</f>
        <v>2924000</v>
      </c>
    </row>
    <row r="19" spans="1:4" s="37" customFormat="1" ht="18.75">
      <c r="A19" s="61" t="s">
        <v>212</v>
      </c>
      <c r="B19" s="34">
        <v>1</v>
      </c>
      <c r="C19" s="35" t="s">
        <v>11</v>
      </c>
      <c r="D19" s="36">
        <v>1688000</v>
      </c>
    </row>
    <row r="20" spans="1:4" s="37" customFormat="1" ht="18.75">
      <c r="A20" s="62" t="s">
        <v>213</v>
      </c>
      <c r="B20" s="63">
        <v>1</v>
      </c>
      <c r="C20" s="64" t="s">
        <v>11</v>
      </c>
      <c r="D20" s="65">
        <v>1236000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18"/>
  <sheetViews>
    <sheetView view="pageLayout" topLeftCell="A4" workbookViewId="0">
      <selection activeCell="A15" sqref="A15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6278500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15</v>
      </c>
      <c r="B9" s="16"/>
      <c r="C9" s="17"/>
      <c r="D9" s="18">
        <f>D10+D13+D16</f>
        <v>6278500</v>
      </c>
    </row>
    <row r="10" spans="1:4" s="40" customFormat="1" ht="18.75">
      <c r="A10" s="39" t="s">
        <v>16</v>
      </c>
      <c r="B10" s="16"/>
      <c r="C10" s="17"/>
      <c r="D10" s="18">
        <f>D11</f>
        <v>2527000</v>
      </c>
    </row>
    <row r="11" spans="1:4" ht="18.75">
      <c r="A11" s="24" t="s">
        <v>10</v>
      </c>
      <c r="B11" s="21"/>
      <c r="C11" s="22"/>
      <c r="D11" s="23">
        <f>D12</f>
        <v>2527000</v>
      </c>
    </row>
    <row r="12" spans="1:4" ht="37.5">
      <c r="A12" s="25" t="s">
        <v>218</v>
      </c>
      <c r="B12" s="67">
        <v>1</v>
      </c>
      <c r="C12" s="66" t="s">
        <v>17</v>
      </c>
      <c r="D12" s="23">
        <v>2527000</v>
      </c>
    </row>
    <row r="13" spans="1:4" s="40" customFormat="1" ht="18.75">
      <c r="A13" s="68" t="s">
        <v>20</v>
      </c>
      <c r="B13" s="16"/>
      <c r="C13" s="17"/>
      <c r="D13" s="69">
        <f>D14</f>
        <v>3000000</v>
      </c>
    </row>
    <row r="14" spans="1:4" ht="18.75">
      <c r="A14" s="24" t="s">
        <v>10</v>
      </c>
      <c r="B14" s="21"/>
      <c r="C14" s="22"/>
      <c r="D14" s="23">
        <f>D15</f>
        <v>3000000</v>
      </c>
    </row>
    <row r="15" spans="1:4" ht="37.5">
      <c r="A15" s="25" t="s">
        <v>220</v>
      </c>
      <c r="B15" s="21">
        <v>1</v>
      </c>
      <c r="C15" s="22" t="s">
        <v>11</v>
      </c>
      <c r="D15" s="23">
        <v>3000000</v>
      </c>
    </row>
    <row r="16" spans="1:4" s="40" customFormat="1" ht="18.75">
      <c r="A16" s="39" t="s">
        <v>21</v>
      </c>
      <c r="B16" s="16"/>
      <c r="C16" s="17"/>
      <c r="D16" s="18">
        <f>D17</f>
        <v>751500</v>
      </c>
    </row>
    <row r="17" spans="1:4" ht="18.75">
      <c r="A17" s="24" t="s">
        <v>10</v>
      </c>
      <c r="B17" s="21"/>
      <c r="C17" s="22"/>
      <c r="D17" s="23">
        <f>D18</f>
        <v>751500</v>
      </c>
    </row>
    <row r="18" spans="1:4" ht="18.75">
      <c r="A18" s="30" t="s">
        <v>24</v>
      </c>
      <c r="B18" s="31">
        <v>1</v>
      </c>
      <c r="C18" s="32" t="s">
        <v>11</v>
      </c>
      <c r="D18" s="33">
        <v>751500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20"/>
  <sheetViews>
    <sheetView view="pageLayout" topLeftCell="A7" workbookViewId="0">
      <selection activeCell="A12" sqref="A1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D10+D13+D17</f>
        <v>5930000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15</v>
      </c>
      <c r="B9" s="16"/>
      <c r="C9" s="17"/>
      <c r="D9" s="18"/>
    </row>
    <row r="10" spans="1:4" s="40" customFormat="1" ht="18.75">
      <c r="A10" s="39" t="s">
        <v>16</v>
      </c>
      <c r="B10" s="16"/>
      <c r="C10" s="17"/>
      <c r="D10" s="18">
        <f>D11</f>
        <v>1080000</v>
      </c>
    </row>
    <row r="11" spans="1:4" ht="18.75">
      <c r="A11" s="24" t="s">
        <v>10</v>
      </c>
      <c r="B11" s="21"/>
      <c r="C11" s="22"/>
      <c r="D11" s="23">
        <f>D12</f>
        <v>1080000</v>
      </c>
    </row>
    <row r="12" spans="1:4" ht="37.5">
      <c r="A12" s="25" t="s">
        <v>18</v>
      </c>
      <c r="B12" s="21">
        <v>1</v>
      </c>
      <c r="C12" s="22" t="s">
        <v>17</v>
      </c>
      <c r="D12" s="23">
        <v>1080000</v>
      </c>
    </row>
    <row r="13" spans="1:4" s="40" customFormat="1" ht="18.75">
      <c r="A13" s="39" t="s">
        <v>20</v>
      </c>
      <c r="B13" s="16"/>
      <c r="C13" s="17"/>
      <c r="D13" s="18">
        <f>D14</f>
        <v>2350000</v>
      </c>
    </row>
    <row r="14" spans="1:4" ht="18.75">
      <c r="A14" s="24" t="s">
        <v>10</v>
      </c>
      <c r="B14" s="21"/>
      <c r="C14" s="22"/>
      <c r="D14" s="23">
        <f>D15</f>
        <v>2350000</v>
      </c>
    </row>
    <row r="15" spans="1:4" ht="37.5">
      <c r="A15" s="25" t="s">
        <v>206</v>
      </c>
      <c r="B15" s="21">
        <v>1</v>
      </c>
      <c r="C15" s="22" t="s">
        <v>11</v>
      </c>
      <c r="D15" s="23">
        <v>2350000</v>
      </c>
    </row>
    <row r="16" spans="1:4" ht="18.75">
      <c r="A16" s="19" t="s">
        <v>25</v>
      </c>
      <c r="B16" s="16"/>
      <c r="C16" s="17"/>
      <c r="D16" s="18"/>
    </row>
    <row r="17" spans="1:4" s="40" customFormat="1" ht="18.75">
      <c r="A17" s="39" t="s">
        <v>28</v>
      </c>
      <c r="B17" s="16"/>
      <c r="C17" s="17"/>
      <c r="D17" s="18">
        <v>2500000</v>
      </c>
    </row>
    <row r="18" spans="1:4" ht="18.75">
      <c r="A18" s="24" t="s">
        <v>10</v>
      </c>
      <c r="B18" s="21"/>
      <c r="C18" s="22"/>
      <c r="D18" s="23">
        <v>2500000</v>
      </c>
    </row>
    <row r="19" spans="1:4" ht="18.75">
      <c r="A19" s="25" t="s">
        <v>29</v>
      </c>
      <c r="B19" s="21">
        <v>1</v>
      </c>
      <c r="C19" s="22" t="s">
        <v>11</v>
      </c>
      <c r="D19" s="23">
        <v>1500000</v>
      </c>
    </row>
    <row r="20" spans="1:4" ht="18.75">
      <c r="A20" s="30" t="s">
        <v>30</v>
      </c>
      <c r="B20" s="31">
        <v>1</v>
      </c>
      <c r="C20" s="32"/>
      <c r="D20" s="33">
        <v>1000000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13"/>
  <sheetViews>
    <sheetView view="pageLayout" workbookViewId="0">
      <selection activeCell="A10" sqref="A10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</f>
        <v>6421000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15</v>
      </c>
      <c r="B9" s="16"/>
      <c r="C9" s="17"/>
      <c r="D9" s="18">
        <f>D10</f>
        <v>6421000</v>
      </c>
    </row>
    <row r="10" spans="1:4" ht="18.75">
      <c r="A10" s="20" t="s">
        <v>16</v>
      </c>
      <c r="B10" s="21"/>
      <c r="C10" s="22"/>
      <c r="D10" s="23">
        <f>D11</f>
        <v>6421000</v>
      </c>
    </row>
    <row r="11" spans="1:4" ht="18.75">
      <c r="A11" s="24" t="s">
        <v>10</v>
      </c>
      <c r="B11" s="21"/>
      <c r="C11" s="22"/>
      <c r="D11" s="23">
        <f>SUM(D12:D13)</f>
        <v>6421000</v>
      </c>
    </row>
    <row r="12" spans="1:4" ht="37.5">
      <c r="A12" s="25" t="s">
        <v>217</v>
      </c>
      <c r="B12" s="21">
        <v>1</v>
      </c>
      <c r="C12" s="22" t="s">
        <v>17</v>
      </c>
      <c r="D12" s="23">
        <v>3692000</v>
      </c>
    </row>
    <row r="13" spans="1:4" ht="37.5">
      <c r="A13" s="30" t="s">
        <v>19</v>
      </c>
      <c r="B13" s="31">
        <v>1</v>
      </c>
      <c r="C13" s="32" t="s">
        <v>17</v>
      </c>
      <c r="D13" s="33">
        <v>2729000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D15"/>
  <sheetViews>
    <sheetView view="pageLayout" topLeftCell="A4" workbookViewId="0">
      <selection activeCell="B14" sqref="B14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8580000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15</v>
      </c>
      <c r="B9" s="16"/>
      <c r="C9" s="17"/>
      <c r="D9" s="18">
        <f>D10+D13</f>
        <v>8580000</v>
      </c>
    </row>
    <row r="10" spans="1:4" s="40" customFormat="1" ht="18.75">
      <c r="A10" s="39" t="s">
        <v>16</v>
      </c>
      <c r="B10" s="16"/>
      <c r="C10" s="17"/>
      <c r="D10" s="18">
        <f>D12</f>
        <v>4780000</v>
      </c>
    </row>
    <row r="11" spans="1:4" ht="18.75">
      <c r="A11" s="24" t="s">
        <v>10</v>
      </c>
      <c r="B11" s="21"/>
      <c r="C11" s="22"/>
      <c r="D11" s="23">
        <f>D12</f>
        <v>4780000</v>
      </c>
    </row>
    <row r="12" spans="1:4" ht="37.5">
      <c r="A12" s="25" t="s">
        <v>216</v>
      </c>
      <c r="B12" s="21">
        <v>1</v>
      </c>
      <c r="C12" s="22" t="s">
        <v>17</v>
      </c>
      <c r="D12" s="23">
        <v>4780000</v>
      </c>
    </row>
    <row r="13" spans="1:4" s="40" customFormat="1" ht="18.75">
      <c r="A13" s="39" t="s">
        <v>20</v>
      </c>
      <c r="B13" s="16"/>
      <c r="C13" s="17"/>
      <c r="D13" s="18">
        <f>D14</f>
        <v>3800000</v>
      </c>
    </row>
    <row r="14" spans="1:4" ht="18.75">
      <c r="A14" s="24" t="s">
        <v>10</v>
      </c>
      <c r="B14" s="21"/>
      <c r="C14" s="22"/>
      <c r="D14" s="23">
        <f>D15</f>
        <v>3800000</v>
      </c>
    </row>
    <row r="15" spans="1:4" ht="37.5">
      <c r="A15" s="30" t="s">
        <v>219</v>
      </c>
      <c r="B15" s="31">
        <v>1</v>
      </c>
      <c r="C15" s="32" t="s">
        <v>11</v>
      </c>
      <c r="D15" s="33">
        <v>3800000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view="pageLayout" workbookViewId="0">
      <selection activeCell="B12" sqref="B1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12155000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15</v>
      </c>
      <c r="B9" s="16"/>
      <c r="C9" s="17"/>
      <c r="D9" s="18">
        <f>D10+D14</f>
        <v>12155000</v>
      </c>
    </row>
    <row r="10" spans="1:4" s="40" customFormat="1" ht="18.75">
      <c r="A10" s="39" t="s">
        <v>16</v>
      </c>
      <c r="B10" s="16"/>
      <c r="C10" s="17"/>
      <c r="D10" s="18">
        <f>SUM(D12:D13)</f>
        <v>6372000</v>
      </c>
    </row>
    <row r="11" spans="1:4" ht="18.75">
      <c r="A11" s="24" t="s">
        <v>10</v>
      </c>
      <c r="B11" s="21"/>
      <c r="C11" s="22"/>
      <c r="D11" s="23">
        <f>SUM(D12:D13)</f>
        <v>6372000</v>
      </c>
    </row>
    <row r="12" spans="1:4" ht="37.5">
      <c r="A12" s="25" t="s">
        <v>214</v>
      </c>
      <c r="B12" s="21">
        <v>1</v>
      </c>
      <c r="C12" s="22" t="s">
        <v>17</v>
      </c>
      <c r="D12" s="23">
        <v>2922000</v>
      </c>
    </row>
    <row r="13" spans="1:4" ht="37.5">
      <c r="A13" s="25" t="s">
        <v>215</v>
      </c>
      <c r="B13" s="21">
        <v>1</v>
      </c>
      <c r="C13" s="22" t="s">
        <v>17</v>
      </c>
      <c r="D13" s="23">
        <v>3450000</v>
      </c>
    </row>
    <row r="14" spans="1:4" s="40" customFormat="1" ht="18.75">
      <c r="A14" s="39" t="s">
        <v>21</v>
      </c>
      <c r="B14" s="16"/>
      <c r="C14" s="17"/>
      <c r="D14" s="18">
        <f>D15</f>
        <v>5783000</v>
      </c>
    </row>
    <row r="15" spans="1:4" ht="18.75">
      <c r="A15" s="24" t="s">
        <v>10</v>
      </c>
      <c r="B15" s="21"/>
      <c r="C15" s="22"/>
      <c r="D15" s="23">
        <f>SUM(D16:D17)</f>
        <v>5783000</v>
      </c>
    </row>
    <row r="16" spans="1:4" ht="18.75">
      <c r="A16" s="25" t="s">
        <v>22</v>
      </c>
      <c r="B16" s="21">
        <v>1</v>
      </c>
      <c r="C16" s="22" t="s">
        <v>11</v>
      </c>
      <c r="D16" s="23">
        <v>870000</v>
      </c>
    </row>
    <row r="17" spans="1:4" ht="18.75">
      <c r="A17" s="30" t="s">
        <v>23</v>
      </c>
      <c r="B17" s="31">
        <v>1</v>
      </c>
      <c r="C17" s="32" t="s">
        <v>11</v>
      </c>
      <c r="D17" s="33">
        <v>4913000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  <ignoredErrors>
    <ignoredError sqref="D10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dimension ref="A1:D14"/>
  <sheetViews>
    <sheetView view="pageLayout" workbookViewId="0">
      <selection activeCell="A11" sqref="A11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D10</f>
        <v>850000</v>
      </c>
    </row>
    <row r="8" spans="1:4" ht="18.75">
      <c r="A8" s="15" t="s">
        <v>145</v>
      </c>
      <c r="B8" s="16"/>
      <c r="C8" s="17"/>
      <c r="D8" s="18"/>
    </row>
    <row r="9" spans="1:4" ht="18.75">
      <c r="A9" s="19" t="s">
        <v>146</v>
      </c>
      <c r="B9" s="16"/>
      <c r="C9" s="17"/>
      <c r="D9" s="18"/>
    </row>
    <row r="10" spans="1:4" s="40" customFormat="1" ht="18.75">
      <c r="A10" s="39" t="s">
        <v>149</v>
      </c>
      <c r="B10" s="16"/>
      <c r="C10" s="17"/>
      <c r="D10" s="18">
        <f>D11</f>
        <v>850000</v>
      </c>
    </row>
    <row r="11" spans="1:4" s="40" customFormat="1" ht="18.75">
      <c r="A11" s="79" t="s">
        <v>34</v>
      </c>
      <c r="B11" s="16"/>
      <c r="C11" s="17"/>
      <c r="D11" s="18">
        <f>D12+D13+D14</f>
        <v>850000</v>
      </c>
    </row>
    <row r="12" spans="1:4" ht="18.75">
      <c r="A12" s="25" t="s">
        <v>150</v>
      </c>
      <c r="B12" s="21">
        <v>1</v>
      </c>
      <c r="C12" s="22"/>
      <c r="D12" s="23">
        <v>750000</v>
      </c>
    </row>
    <row r="13" spans="1:4" ht="18.75">
      <c r="A13" s="25" t="s">
        <v>151</v>
      </c>
      <c r="B13" s="21">
        <v>1</v>
      </c>
      <c r="C13" s="22"/>
      <c r="D13" s="23">
        <v>50080</v>
      </c>
    </row>
    <row r="14" spans="1:4" ht="18.75">
      <c r="A14" s="30" t="s">
        <v>152</v>
      </c>
      <c r="B14" s="31">
        <v>1</v>
      </c>
      <c r="C14" s="32"/>
      <c r="D14" s="33">
        <v>49920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D12"/>
  <sheetViews>
    <sheetView view="pageLayout" workbookViewId="0">
      <selection activeCell="A10" sqref="A10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</f>
        <v>100000</v>
      </c>
    </row>
    <row r="8" spans="1:4" ht="18.75">
      <c r="A8" s="15" t="s">
        <v>145</v>
      </c>
      <c r="B8" s="16"/>
      <c r="C8" s="17"/>
      <c r="D8" s="18"/>
    </row>
    <row r="9" spans="1:4" ht="18.75">
      <c r="A9" s="19" t="s">
        <v>146</v>
      </c>
      <c r="B9" s="16"/>
      <c r="C9" s="17"/>
      <c r="D9" s="18"/>
    </row>
    <row r="10" spans="1:4" s="40" customFormat="1" ht="18.75">
      <c r="A10" s="39" t="s">
        <v>149</v>
      </c>
      <c r="B10" s="16"/>
      <c r="C10" s="17"/>
      <c r="D10" s="18">
        <f>D11</f>
        <v>100000</v>
      </c>
    </row>
    <row r="11" spans="1:4" ht="18.75">
      <c r="A11" s="24" t="s">
        <v>34</v>
      </c>
      <c r="B11" s="21"/>
      <c r="C11" s="22"/>
      <c r="D11" s="23">
        <f>D12</f>
        <v>100000</v>
      </c>
    </row>
    <row r="12" spans="1:4" ht="37.5">
      <c r="A12" s="30" t="s">
        <v>153</v>
      </c>
      <c r="B12" s="31">
        <v>1</v>
      </c>
      <c r="C12" s="32"/>
      <c r="D12" s="33">
        <v>100000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D20"/>
  <sheetViews>
    <sheetView view="pageLayout" topLeftCell="A7" workbookViewId="0">
      <selection activeCell="B10" sqref="B10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D9+D18</f>
        <v>17750000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78</v>
      </c>
      <c r="B9" s="16"/>
      <c r="C9" s="17"/>
      <c r="D9" s="18">
        <f>D10</f>
        <v>4000000</v>
      </c>
    </row>
    <row r="10" spans="1:4" ht="18.75">
      <c r="A10" s="20" t="s">
        <v>87</v>
      </c>
      <c r="B10" s="21"/>
      <c r="C10" s="22"/>
      <c r="D10" s="23">
        <v>4000000</v>
      </c>
    </row>
    <row r="11" spans="1:4" ht="18.75">
      <c r="A11" s="24" t="s">
        <v>34</v>
      </c>
      <c r="B11" s="21"/>
      <c r="C11" s="22"/>
      <c r="D11" s="23">
        <f>SUM(D12:D16)</f>
        <v>4000000</v>
      </c>
    </row>
    <row r="12" spans="1:4" ht="18.75">
      <c r="A12" s="25" t="s">
        <v>88</v>
      </c>
      <c r="B12" s="21">
        <v>1</v>
      </c>
      <c r="C12" s="22"/>
      <c r="D12" s="23">
        <v>50400</v>
      </c>
    </row>
    <row r="13" spans="1:4" ht="18.75">
      <c r="A13" s="25" t="s">
        <v>89</v>
      </c>
      <c r="B13" s="21">
        <v>1</v>
      </c>
      <c r="C13" s="22"/>
      <c r="D13" s="23">
        <v>312000</v>
      </c>
    </row>
    <row r="14" spans="1:4" ht="18.75">
      <c r="A14" s="25" t="s">
        <v>90</v>
      </c>
      <c r="B14" s="21">
        <v>1</v>
      </c>
      <c r="C14" s="22"/>
      <c r="D14" s="23">
        <v>63500</v>
      </c>
    </row>
    <row r="15" spans="1:4" ht="18.75">
      <c r="A15" s="25" t="s">
        <v>91</v>
      </c>
      <c r="B15" s="21">
        <v>1</v>
      </c>
      <c r="C15" s="22"/>
      <c r="D15" s="23">
        <v>574100</v>
      </c>
    </row>
    <row r="16" spans="1:4" ht="37.5">
      <c r="A16" s="25" t="s">
        <v>221</v>
      </c>
      <c r="B16" s="21">
        <v>1</v>
      </c>
      <c r="C16" s="22"/>
      <c r="D16" s="23">
        <v>3000000</v>
      </c>
    </row>
    <row r="17" spans="1:4" ht="18.75">
      <c r="A17" s="19" t="s">
        <v>122</v>
      </c>
      <c r="B17" s="16"/>
      <c r="C17" s="17"/>
      <c r="D17" s="18"/>
    </row>
    <row r="18" spans="1:4" s="40" customFormat="1" ht="18.75">
      <c r="A18" s="39" t="s">
        <v>142</v>
      </c>
      <c r="B18" s="16"/>
      <c r="C18" s="17"/>
      <c r="D18" s="18">
        <f>D19</f>
        <v>13750000</v>
      </c>
    </row>
    <row r="19" spans="1:4" ht="18.75">
      <c r="A19" s="24" t="s">
        <v>34</v>
      </c>
      <c r="B19" s="21"/>
      <c r="C19" s="22"/>
      <c r="D19" s="23">
        <f>D20</f>
        <v>13750000</v>
      </c>
    </row>
    <row r="20" spans="1:4" ht="18.75">
      <c r="A20" s="30" t="s">
        <v>143</v>
      </c>
      <c r="B20" s="31">
        <v>1</v>
      </c>
      <c r="C20" s="32"/>
      <c r="D20" s="33">
        <v>13750000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D25"/>
  <sheetViews>
    <sheetView view="pageLayout" workbookViewId="0">
      <selection activeCell="A10" sqref="A10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D10+D19</f>
        <v>3562900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122</v>
      </c>
      <c r="B9" s="16"/>
      <c r="C9" s="17"/>
      <c r="D9" s="18"/>
    </row>
    <row r="10" spans="1:4" s="40" customFormat="1" ht="18.75">
      <c r="A10" s="39" t="s">
        <v>123</v>
      </c>
      <c r="B10" s="16"/>
      <c r="C10" s="17"/>
      <c r="D10" s="18">
        <f>D11</f>
        <v>1062900</v>
      </c>
    </row>
    <row r="11" spans="1:4" s="40" customFormat="1" ht="18.75">
      <c r="A11" s="79" t="s">
        <v>34</v>
      </c>
      <c r="B11" s="16"/>
      <c r="C11" s="17"/>
      <c r="D11" s="18">
        <f>SUM(D12:D16)</f>
        <v>1062900</v>
      </c>
    </row>
    <row r="12" spans="1:4" ht="18.75">
      <c r="A12" s="25" t="s">
        <v>126</v>
      </c>
      <c r="B12" s="21">
        <v>1</v>
      </c>
      <c r="C12" s="22"/>
      <c r="D12" s="23">
        <v>67500</v>
      </c>
    </row>
    <row r="13" spans="1:4" ht="18.75">
      <c r="A13" s="25" t="s">
        <v>234</v>
      </c>
      <c r="B13" s="21">
        <v>1</v>
      </c>
      <c r="C13" s="22"/>
      <c r="D13" s="23">
        <v>356400</v>
      </c>
    </row>
    <row r="14" spans="1:4" ht="18.75">
      <c r="A14" s="25" t="s">
        <v>127</v>
      </c>
      <c r="B14" s="21">
        <v>1</v>
      </c>
      <c r="C14" s="22"/>
      <c r="D14" s="23">
        <v>10000</v>
      </c>
    </row>
    <row r="15" spans="1:4" ht="18.75">
      <c r="A15" s="25" t="s">
        <v>238</v>
      </c>
      <c r="B15" s="21">
        <v>1</v>
      </c>
      <c r="C15" s="22"/>
      <c r="D15" s="23">
        <v>239000</v>
      </c>
    </row>
    <row r="16" spans="1:4" ht="18.75">
      <c r="A16" s="25" t="s">
        <v>133</v>
      </c>
      <c r="B16" s="21">
        <v>1</v>
      </c>
      <c r="C16" s="22"/>
      <c r="D16" s="23">
        <v>390000</v>
      </c>
    </row>
    <row r="17" spans="1:4" ht="18.75">
      <c r="A17" s="15" t="s">
        <v>154</v>
      </c>
      <c r="B17" s="16"/>
      <c r="C17" s="17"/>
      <c r="D17" s="18"/>
    </row>
    <row r="18" spans="1:4" ht="18.75">
      <c r="A18" s="19" t="s">
        <v>164</v>
      </c>
      <c r="B18" s="16"/>
      <c r="C18" s="17"/>
      <c r="D18" s="18"/>
    </row>
    <row r="19" spans="1:4" s="40" customFormat="1" ht="18.75">
      <c r="A19" s="39" t="s">
        <v>165</v>
      </c>
      <c r="B19" s="16"/>
      <c r="C19" s="17"/>
      <c r="D19" s="18">
        <f>D20</f>
        <v>2500000</v>
      </c>
    </row>
    <row r="20" spans="1:4" s="40" customFormat="1" ht="18.75">
      <c r="A20" s="79" t="s">
        <v>34</v>
      </c>
      <c r="B20" s="16"/>
      <c r="C20" s="17"/>
      <c r="D20" s="18">
        <f>SUM(D21:D25)</f>
        <v>2500000</v>
      </c>
    </row>
    <row r="21" spans="1:4" ht="18.75">
      <c r="A21" s="25" t="s">
        <v>240</v>
      </c>
      <c r="B21" s="21">
        <v>1</v>
      </c>
      <c r="C21" s="22"/>
      <c r="D21" s="23">
        <v>15000</v>
      </c>
    </row>
    <row r="22" spans="1:4" ht="18.75">
      <c r="A22" s="25" t="s">
        <v>241</v>
      </c>
      <c r="B22" s="21">
        <v>1</v>
      </c>
      <c r="C22" s="22"/>
      <c r="D22" s="23">
        <v>22500</v>
      </c>
    </row>
    <row r="23" spans="1:4" ht="18.75">
      <c r="A23" s="25" t="s">
        <v>242</v>
      </c>
      <c r="B23" s="21">
        <v>1</v>
      </c>
      <c r="C23" s="22"/>
      <c r="D23" s="23">
        <v>2322500</v>
      </c>
    </row>
    <row r="24" spans="1:4" ht="18.75">
      <c r="A24" s="25" t="s">
        <v>243</v>
      </c>
      <c r="B24" s="21">
        <v>1</v>
      </c>
      <c r="C24" s="22"/>
      <c r="D24" s="23">
        <v>24000</v>
      </c>
    </row>
    <row r="25" spans="1:4" ht="18.75">
      <c r="A25" s="30" t="s">
        <v>244</v>
      </c>
      <c r="B25" s="31">
        <v>1</v>
      </c>
      <c r="C25" s="32"/>
      <c r="D25" s="33">
        <v>116000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1"/>
  <sheetViews>
    <sheetView topLeftCell="A24" workbookViewId="0">
      <selection activeCell="A38" sqref="A38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D10+D13+D17+D20+D23+D44+D49</f>
        <v>22483000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25</v>
      </c>
      <c r="B9" s="16"/>
      <c r="C9" s="17"/>
      <c r="D9" s="18">
        <f>D7</f>
        <v>22483000</v>
      </c>
    </row>
    <row r="10" spans="1:4" s="40" customFormat="1" ht="18.75">
      <c r="A10" s="39" t="s">
        <v>26</v>
      </c>
      <c r="B10" s="16"/>
      <c r="C10" s="17"/>
      <c r="D10" s="18">
        <v>2000000</v>
      </c>
    </row>
    <row r="11" spans="1:4" ht="18.75">
      <c r="A11" s="24" t="s">
        <v>10</v>
      </c>
      <c r="B11" s="21"/>
      <c r="C11" s="22"/>
      <c r="D11" s="23">
        <v>2000000</v>
      </c>
    </row>
    <row r="12" spans="1:4" ht="37.5">
      <c r="A12" s="25" t="s">
        <v>27</v>
      </c>
      <c r="B12" s="21">
        <v>1</v>
      </c>
      <c r="C12" s="22"/>
      <c r="D12" s="23">
        <v>2000000</v>
      </c>
    </row>
    <row r="13" spans="1:4" s="40" customFormat="1" ht="18.75">
      <c r="A13" s="39" t="s">
        <v>28</v>
      </c>
      <c r="B13" s="16"/>
      <c r="C13" s="17"/>
      <c r="D13" s="18">
        <v>2800000</v>
      </c>
    </row>
    <row r="14" spans="1:4" ht="18.75">
      <c r="A14" s="24" t="s">
        <v>10</v>
      </c>
      <c r="B14" s="21"/>
      <c r="C14" s="22"/>
      <c r="D14" s="23">
        <v>2800000</v>
      </c>
    </row>
    <row r="15" spans="1:4" ht="18.75">
      <c r="A15" s="25" t="s">
        <v>31</v>
      </c>
      <c r="B15" s="21">
        <v>1</v>
      </c>
      <c r="C15" s="22" t="s">
        <v>11</v>
      </c>
      <c r="D15" s="23">
        <v>2000000</v>
      </c>
    </row>
    <row r="16" spans="1:4" ht="18.75">
      <c r="A16" s="25" t="s">
        <v>32</v>
      </c>
      <c r="B16" s="21">
        <v>1</v>
      </c>
      <c r="C16" s="22"/>
      <c r="D16" s="23">
        <v>800000</v>
      </c>
    </row>
    <row r="17" spans="1:4" s="40" customFormat="1" ht="18.75">
      <c r="A17" s="39" t="s">
        <v>33</v>
      </c>
      <c r="B17" s="16"/>
      <c r="C17" s="17"/>
      <c r="D17" s="18">
        <v>1000000</v>
      </c>
    </row>
    <row r="18" spans="1:4" ht="18.75">
      <c r="A18" s="24" t="s">
        <v>34</v>
      </c>
      <c r="B18" s="21"/>
      <c r="C18" s="22"/>
      <c r="D18" s="23">
        <v>1000000</v>
      </c>
    </row>
    <row r="19" spans="1:4" s="37" customFormat="1" ht="18.75">
      <c r="A19" s="41" t="s">
        <v>35</v>
      </c>
      <c r="B19" s="43">
        <v>1</v>
      </c>
      <c r="C19" s="42"/>
      <c r="D19" s="44">
        <v>1000000</v>
      </c>
    </row>
    <row r="20" spans="1:4" s="40" customFormat="1" ht="18.75">
      <c r="A20" s="39" t="s">
        <v>36</v>
      </c>
      <c r="B20" s="16"/>
      <c r="C20" s="17"/>
      <c r="D20" s="18">
        <v>1000000</v>
      </c>
    </row>
    <row r="21" spans="1:4" ht="18.75">
      <c r="A21" s="24" t="s">
        <v>34</v>
      </c>
      <c r="B21" s="21"/>
      <c r="C21" s="22"/>
      <c r="D21" s="23">
        <v>1000000</v>
      </c>
    </row>
    <row r="22" spans="1:4" ht="18.75">
      <c r="A22" s="25" t="s">
        <v>37</v>
      </c>
      <c r="B22" s="21">
        <v>1</v>
      </c>
      <c r="C22" s="22"/>
      <c r="D22" s="23">
        <v>1000000</v>
      </c>
    </row>
    <row r="23" spans="1:4" s="40" customFormat="1" ht="18.75">
      <c r="A23" s="39" t="s">
        <v>38</v>
      </c>
      <c r="B23" s="16"/>
      <c r="C23" s="17"/>
      <c r="D23" s="18">
        <f>D24</f>
        <v>11683000</v>
      </c>
    </row>
    <row r="24" spans="1:4" ht="18.75">
      <c r="A24" s="24" t="s">
        <v>34</v>
      </c>
      <c r="B24" s="21"/>
      <c r="C24" s="22"/>
      <c r="D24" s="23">
        <f>SUM(D25:D43)</f>
        <v>11683000</v>
      </c>
    </row>
    <row r="25" spans="1:4" ht="18.75">
      <c r="A25" s="25" t="s">
        <v>42</v>
      </c>
      <c r="B25" s="21">
        <v>1</v>
      </c>
      <c r="C25" s="22"/>
      <c r="D25" s="23">
        <v>27500</v>
      </c>
    </row>
    <row r="26" spans="1:4" ht="18.75">
      <c r="A26" s="25" t="s">
        <v>43</v>
      </c>
      <c r="B26" s="21">
        <v>1</v>
      </c>
      <c r="C26" s="22"/>
      <c r="D26" s="23">
        <v>22700</v>
      </c>
    </row>
    <row r="27" spans="1:4" ht="18.75">
      <c r="A27" s="25" t="s">
        <v>48</v>
      </c>
      <c r="B27" s="21">
        <v>1</v>
      </c>
      <c r="C27" s="22"/>
      <c r="D27" s="23">
        <v>100000</v>
      </c>
    </row>
    <row r="28" spans="1:4" ht="18.75">
      <c r="A28" s="25" t="s">
        <v>56</v>
      </c>
      <c r="B28" s="21">
        <v>1</v>
      </c>
      <c r="C28" s="22"/>
      <c r="D28" s="23">
        <v>500000</v>
      </c>
    </row>
    <row r="29" spans="1:4" ht="18.75">
      <c r="A29" s="25" t="s">
        <v>57</v>
      </c>
      <c r="B29" s="21">
        <v>1</v>
      </c>
      <c r="C29" s="22"/>
      <c r="D29" s="23">
        <v>500000</v>
      </c>
    </row>
    <row r="30" spans="1:4" ht="18.75">
      <c r="A30" s="25" t="s">
        <v>58</v>
      </c>
      <c r="B30" s="21">
        <v>1</v>
      </c>
      <c r="C30" s="22"/>
      <c r="D30" s="23">
        <v>500000</v>
      </c>
    </row>
    <row r="31" spans="1:4" ht="18.75">
      <c r="A31" s="25" t="s">
        <v>59</v>
      </c>
      <c r="B31" s="21">
        <v>1</v>
      </c>
      <c r="C31" s="22"/>
      <c r="D31" s="23">
        <v>500000</v>
      </c>
    </row>
    <row r="32" spans="1:4" ht="18.75">
      <c r="A32" s="25" t="s">
        <v>60</v>
      </c>
      <c r="B32" s="21">
        <v>1</v>
      </c>
      <c r="C32" s="22"/>
      <c r="D32" s="23">
        <v>400000</v>
      </c>
    </row>
    <row r="33" spans="1:4" ht="18.75">
      <c r="A33" s="25" t="s">
        <v>61</v>
      </c>
      <c r="B33" s="21">
        <v>1</v>
      </c>
      <c r="C33" s="22"/>
      <c r="D33" s="23">
        <v>500000</v>
      </c>
    </row>
    <row r="34" spans="1:4" ht="18.75">
      <c r="A34" s="25" t="s">
        <v>62</v>
      </c>
      <c r="B34" s="21">
        <v>1</v>
      </c>
      <c r="C34" s="22"/>
      <c r="D34" s="23">
        <v>500000</v>
      </c>
    </row>
    <row r="35" spans="1:4" ht="18.75">
      <c r="A35" s="25" t="s">
        <v>63</v>
      </c>
      <c r="B35" s="21">
        <v>1</v>
      </c>
      <c r="C35" s="22"/>
      <c r="D35" s="23">
        <v>300000</v>
      </c>
    </row>
    <row r="36" spans="1:4" ht="18.75">
      <c r="A36" s="25" t="s">
        <v>64</v>
      </c>
      <c r="B36" s="21">
        <v>2</v>
      </c>
      <c r="C36" s="22"/>
      <c r="D36" s="23">
        <v>500000</v>
      </c>
    </row>
    <row r="37" spans="1:4" ht="18.75">
      <c r="A37" s="25" t="s">
        <v>65</v>
      </c>
      <c r="B37" s="21">
        <v>1</v>
      </c>
      <c r="C37" s="22"/>
      <c r="D37" s="23">
        <v>1332800</v>
      </c>
    </row>
    <row r="38" spans="1:4" ht="18.75">
      <c r="A38" s="25" t="s">
        <v>66</v>
      </c>
      <c r="B38" s="21">
        <v>1</v>
      </c>
      <c r="C38" s="22"/>
      <c r="D38" s="23">
        <v>1000000</v>
      </c>
    </row>
    <row r="39" spans="1:4" ht="18.75">
      <c r="A39" s="25" t="s">
        <v>67</v>
      </c>
      <c r="B39" s="21">
        <v>1</v>
      </c>
      <c r="C39" s="22"/>
      <c r="D39" s="23">
        <v>1000000</v>
      </c>
    </row>
    <row r="40" spans="1:4" ht="18.75">
      <c r="A40" s="30" t="s">
        <v>68</v>
      </c>
      <c r="B40" s="31">
        <v>3</v>
      </c>
      <c r="C40" s="32"/>
      <c r="D40" s="33">
        <v>1000000</v>
      </c>
    </row>
    <row r="41" spans="1:4" ht="18.75">
      <c r="A41" s="47" t="s">
        <v>69</v>
      </c>
      <c r="B41" s="51">
        <v>1</v>
      </c>
      <c r="C41" s="55"/>
      <c r="D41" s="45">
        <v>1000000</v>
      </c>
    </row>
    <row r="42" spans="1:4" ht="18.75">
      <c r="A42" s="46" t="s">
        <v>70</v>
      </c>
      <c r="B42" s="52">
        <v>1</v>
      </c>
      <c r="C42" s="56"/>
      <c r="D42" s="23">
        <v>1000000</v>
      </c>
    </row>
    <row r="43" spans="1:4" ht="18.75">
      <c r="A43" s="46" t="s">
        <v>71</v>
      </c>
      <c r="B43" s="52">
        <v>1</v>
      </c>
      <c r="C43" s="56"/>
      <c r="D43" s="23">
        <v>1000000</v>
      </c>
    </row>
    <row r="44" spans="1:4" s="40" customFormat="1" ht="18.75">
      <c r="A44" s="48" t="s">
        <v>72</v>
      </c>
      <c r="B44" s="53"/>
      <c r="C44" s="57"/>
      <c r="D44" s="18">
        <v>2000000</v>
      </c>
    </row>
    <row r="45" spans="1:4" ht="18.75">
      <c r="A45" s="49" t="s">
        <v>34</v>
      </c>
      <c r="B45" s="52"/>
      <c r="C45" s="56"/>
      <c r="D45" s="23">
        <v>2000000</v>
      </c>
    </row>
    <row r="46" spans="1:4" ht="18.75">
      <c r="A46" s="46" t="s">
        <v>73</v>
      </c>
      <c r="B46" s="52">
        <v>1</v>
      </c>
      <c r="C46" s="56"/>
      <c r="D46" s="23">
        <v>1500000</v>
      </c>
    </row>
    <row r="47" spans="1:4" ht="18.75">
      <c r="A47" s="46" t="s">
        <v>74</v>
      </c>
      <c r="B47" s="52">
        <v>1</v>
      </c>
      <c r="C47" s="56"/>
      <c r="D47" s="23">
        <v>250000</v>
      </c>
    </row>
    <row r="48" spans="1:4" ht="18.75">
      <c r="A48" s="46" t="s">
        <v>75</v>
      </c>
      <c r="B48" s="52">
        <v>1</v>
      </c>
      <c r="C48" s="56"/>
      <c r="D48" s="23">
        <v>250000</v>
      </c>
    </row>
    <row r="49" spans="1:4" s="40" customFormat="1" ht="18.75">
      <c r="A49" s="48" t="s">
        <v>76</v>
      </c>
      <c r="B49" s="53"/>
      <c r="C49" s="57"/>
      <c r="D49" s="18">
        <v>2000000</v>
      </c>
    </row>
    <row r="50" spans="1:4" ht="18.75">
      <c r="A50" s="49" t="s">
        <v>34</v>
      </c>
      <c r="B50" s="52"/>
      <c r="C50" s="56"/>
      <c r="D50" s="23">
        <v>2000000</v>
      </c>
    </row>
    <row r="51" spans="1:4" ht="18.75">
      <c r="A51" s="50" t="s">
        <v>77</v>
      </c>
      <c r="B51" s="54">
        <v>1</v>
      </c>
      <c r="C51" s="58"/>
      <c r="D51" s="33">
        <v>2000000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  <ignoredErrors>
    <ignoredError sqref="D24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>
  <dimension ref="A1:D55"/>
  <sheetViews>
    <sheetView view="pageLayout" workbookViewId="0">
      <selection activeCell="A11" sqref="A11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D10+D27+D53</f>
        <v>16100100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78</v>
      </c>
      <c r="B9" s="16"/>
      <c r="C9" s="17"/>
      <c r="D9" s="18"/>
    </row>
    <row r="10" spans="1:4" s="40" customFormat="1" ht="18.75">
      <c r="A10" s="39" t="s">
        <v>101</v>
      </c>
      <c r="B10" s="16"/>
      <c r="C10" s="17"/>
      <c r="D10" s="18">
        <f>D11+D24</f>
        <v>1827800</v>
      </c>
    </row>
    <row r="11" spans="1:4" s="40" customFormat="1" ht="18.75">
      <c r="A11" s="79" t="s">
        <v>34</v>
      </c>
      <c r="B11" s="16"/>
      <c r="C11" s="17"/>
      <c r="D11" s="18">
        <f>SUM(D12:D23)</f>
        <v>1802800</v>
      </c>
    </row>
    <row r="12" spans="1:4" ht="37.5">
      <c r="A12" s="25" t="s">
        <v>102</v>
      </c>
      <c r="B12" s="21">
        <v>1</v>
      </c>
      <c r="C12" s="22"/>
      <c r="D12" s="23">
        <v>21600</v>
      </c>
    </row>
    <row r="13" spans="1:4" s="37" customFormat="1" ht="18.75">
      <c r="A13" s="61" t="s">
        <v>103</v>
      </c>
      <c r="B13" s="34">
        <v>1</v>
      </c>
      <c r="C13" s="35"/>
      <c r="D13" s="36">
        <v>14400</v>
      </c>
    </row>
    <row r="14" spans="1:4" ht="37.5">
      <c r="A14" s="25" t="s">
        <v>105</v>
      </c>
      <c r="B14" s="21">
        <v>1</v>
      </c>
      <c r="C14" s="22"/>
      <c r="D14" s="23">
        <v>10000</v>
      </c>
    </row>
    <row r="15" spans="1:4" ht="37.5">
      <c r="A15" s="25" t="s">
        <v>106</v>
      </c>
      <c r="B15" s="21">
        <v>1</v>
      </c>
      <c r="C15" s="22"/>
      <c r="D15" s="23">
        <v>20000</v>
      </c>
    </row>
    <row r="16" spans="1:4" ht="37.5">
      <c r="A16" s="25" t="s">
        <v>107</v>
      </c>
      <c r="B16" s="21">
        <v>1</v>
      </c>
      <c r="C16" s="22"/>
      <c r="D16" s="23">
        <v>16500</v>
      </c>
    </row>
    <row r="17" spans="1:4" ht="37.5">
      <c r="A17" s="25" t="s">
        <v>108</v>
      </c>
      <c r="B17" s="21">
        <v>1</v>
      </c>
      <c r="C17" s="22"/>
      <c r="D17" s="23">
        <v>40000</v>
      </c>
    </row>
    <row r="18" spans="1:4" ht="37.5">
      <c r="A18" s="25" t="s">
        <v>109</v>
      </c>
      <c r="B18" s="21">
        <v>1</v>
      </c>
      <c r="C18" s="22"/>
      <c r="D18" s="23">
        <v>94700</v>
      </c>
    </row>
    <row r="19" spans="1:4" ht="37.5">
      <c r="A19" s="25" t="s">
        <v>111</v>
      </c>
      <c r="B19" s="21">
        <v>1</v>
      </c>
      <c r="C19" s="22"/>
      <c r="D19" s="23">
        <v>35000</v>
      </c>
    </row>
    <row r="20" spans="1:4" ht="37.5">
      <c r="A20" s="25" t="s">
        <v>112</v>
      </c>
      <c r="B20" s="21">
        <v>1</v>
      </c>
      <c r="C20" s="22"/>
      <c r="D20" s="23">
        <v>771800</v>
      </c>
    </row>
    <row r="21" spans="1:4" ht="37.5">
      <c r="A21" s="25" t="s">
        <v>113</v>
      </c>
      <c r="B21" s="21">
        <v>1</v>
      </c>
      <c r="C21" s="22"/>
      <c r="D21" s="23">
        <v>152400</v>
      </c>
    </row>
    <row r="22" spans="1:4" ht="18.75">
      <c r="A22" s="25" t="s">
        <v>114</v>
      </c>
      <c r="B22" s="21">
        <v>1</v>
      </c>
      <c r="C22" s="22"/>
      <c r="D22" s="23">
        <v>88400</v>
      </c>
    </row>
    <row r="23" spans="1:4" s="37" customFormat="1" ht="18.75">
      <c r="A23" s="61" t="s">
        <v>115</v>
      </c>
      <c r="B23" s="34">
        <v>1</v>
      </c>
      <c r="C23" s="35"/>
      <c r="D23" s="36">
        <v>538000</v>
      </c>
    </row>
    <row r="24" spans="1:4" s="40" customFormat="1" ht="18.75">
      <c r="A24" s="79" t="s">
        <v>10</v>
      </c>
      <c r="B24" s="16"/>
      <c r="C24" s="17"/>
      <c r="D24" s="18">
        <v>25000</v>
      </c>
    </row>
    <row r="25" spans="1:4" ht="37.5">
      <c r="A25" s="25" t="s">
        <v>119</v>
      </c>
      <c r="B25" s="21">
        <v>1</v>
      </c>
      <c r="C25" s="22"/>
      <c r="D25" s="23">
        <v>25000</v>
      </c>
    </row>
    <row r="26" spans="1:4" ht="18.75">
      <c r="A26" s="19" t="s">
        <v>122</v>
      </c>
      <c r="B26" s="16"/>
      <c r="C26" s="17"/>
      <c r="D26" s="18"/>
    </row>
    <row r="27" spans="1:4" s="40" customFormat="1" ht="18.75">
      <c r="A27" s="39" t="s">
        <v>123</v>
      </c>
      <c r="B27" s="16"/>
      <c r="C27" s="17"/>
      <c r="D27" s="18">
        <f>D28+D45</f>
        <v>13792300</v>
      </c>
    </row>
    <row r="28" spans="1:4" s="40" customFormat="1" ht="18.75">
      <c r="A28" s="79" t="s">
        <v>34</v>
      </c>
      <c r="B28" s="16"/>
      <c r="C28" s="17"/>
      <c r="D28" s="18">
        <f>SUM(D29:D44)</f>
        <v>6482000</v>
      </c>
    </row>
    <row r="29" spans="1:4" ht="37.5">
      <c r="A29" s="30" t="s">
        <v>226</v>
      </c>
      <c r="B29" s="31">
        <v>1</v>
      </c>
      <c r="C29" s="32"/>
      <c r="D29" s="33">
        <v>20000</v>
      </c>
    </row>
    <row r="30" spans="1:4" ht="37.5">
      <c r="A30" s="25" t="s">
        <v>227</v>
      </c>
      <c r="B30" s="21">
        <v>1</v>
      </c>
      <c r="C30" s="22"/>
      <c r="D30" s="23">
        <v>103400</v>
      </c>
    </row>
    <row r="31" spans="1:4" ht="37.5">
      <c r="A31" s="25" t="s">
        <v>124</v>
      </c>
      <c r="B31" s="21">
        <v>1</v>
      </c>
      <c r="C31" s="22"/>
      <c r="D31" s="23">
        <v>15000</v>
      </c>
    </row>
    <row r="32" spans="1:4" ht="37.5">
      <c r="A32" s="25" t="s">
        <v>228</v>
      </c>
      <c r="B32" s="21">
        <v>1</v>
      </c>
      <c r="C32" s="22"/>
      <c r="D32" s="23">
        <v>1561900</v>
      </c>
    </row>
    <row r="33" spans="1:4" ht="37.5">
      <c r="A33" s="25" t="s">
        <v>125</v>
      </c>
      <c r="B33" s="21">
        <v>1</v>
      </c>
      <c r="C33" s="22"/>
      <c r="D33" s="23">
        <v>13600</v>
      </c>
    </row>
    <row r="34" spans="1:4" ht="42.75" customHeight="1">
      <c r="A34" s="25" t="s">
        <v>229</v>
      </c>
      <c r="B34" s="21">
        <v>1</v>
      </c>
      <c r="C34" s="22"/>
      <c r="D34" s="23">
        <v>15000</v>
      </c>
    </row>
    <row r="35" spans="1:4" ht="43.5" customHeight="1">
      <c r="A35" s="25" t="s">
        <v>230</v>
      </c>
      <c r="B35" s="21">
        <v>1</v>
      </c>
      <c r="C35" s="22"/>
      <c r="D35" s="23">
        <v>173200</v>
      </c>
    </row>
    <row r="36" spans="1:4" ht="56.25">
      <c r="A36" s="25" t="s">
        <v>231</v>
      </c>
      <c r="B36" s="21">
        <v>1</v>
      </c>
      <c r="C36" s="22"/>
      <c r="D36" s="23">
        <v>578200</v>
      </c>
    </row>
    <row r="37" spans="1:4" ht="37.5">
      <c r="A37" s="25" t="s">
        <v>232</v>
      </c>
      <c r="B37" s="21">
        <v>1</v>
      </c>
      <c r="C37" s="22"/>
      <c r="D37" s="23">
        <v>28000</v>
      </c>
    </row>
    <row r="38" spans="1:4" ht="37.5">
      <c r="A38" s="25" t="s">
        <v>233</v>
      </c>
      <c r="B38" s="21">
        <v>1</v>
      </c>
      <c r="C38" s="22"/>
      <c r="D38" s="23">
        <v>727500</v>
      </c>
    </row>
    <row r="39" spans="1:4" ht="37.5">
      <c r="A39" s="25" t="s">
        <v>235</v>
      </c>
      <c r="B39" s="21">
        <v>1</v>
      </c>
      <c r="C39" s="22"/>
      <c r="D39" s="23">
        <v>1296100</v>
      </c>
    </row>
    <row r="40" spans="1:4" ht="37.5">
      <c r="A40" s="25" t="s">
        <v>236</v>
      </c>
      <c r="B40" s="21">
        <v>1</v>
      </c>
      <c r="C40" s="22"/>
      <c r="D40" s="23">
        <v>7200</v>
      </c>
    </row>
    <row r="41" spans="1:4" ht="37.5">
      <c r="A41" s="25" t="s">
        <v>130</v>
      </c>
      <c r="B41" s="21">
        <v>1</v>
      </c>
      <c r="C41" s="22"/>
      <c r="D41" s="23">
        <v>121000</v>
      </c>
    </row>
    <row r="42" spans="1:4" ht="42" customHeight="1">
      <c r="A42" s="25" t="s">
        <v>131</v>
      </c>
      <c r="B42" s="21">
        <v>1</v>
      </c>
      <c r="C42" s="22"/>
      <c r="D42" s="23">
        <v>110000</v>
      </c>
    </row>
    <row r="43" spans="1:4" ht="37.5">
      <c r="A43" s="25" t="s">
        <v>237</v>
      </c>
      <c r="B43" s="21">
        <v>1</v>
      </c>
      <c r="C43" s="22"/>
      <c r="D43" s="23">
        <v>1240100</v>
      </c>
    </row>
    <row r="44" spans="1:4" ht="56.25">
      <c r="A44" s="25" t="s">
        <v>132</v>
      </c>
      <c r="B44" s="21">
        <v>1</v>
      </c>
      <c r="C44" s="22"/>
      <c r="D44" s="23">
        <v>471800</v>
      </c>
    </row>
    <row r="45" spans="1:4" s="40" customFormat="1" ht="18.75">
      <c r="A45" s="79" t="s">
        <v>10</v>
      </c>
      <c r="B45" s="16"/>
      <c r="C45" s="17"/>
      <c r="D45" s="18">
        <v>7310300</v>
      </c>
    </row>
    <row r="46" spans="1:4" ht="18.75">
      <c r="A46" s="25" t="s">
        <v>134</v>
      </c>
      <c r="B46" s="21">
        <v>1</v>
      </c>
      <c r="C46" s="22" t="s">
        <v>12</v>
      </c>
      <c r="D46" s="23">
        <v>2000000</v>
      </c>
    </row>
    <row r="47" spans="1:4" ht="18.75">
      <c r="A47" s="25" t="s">
        <v>135</v>
      </c>
      <c r="B47" s="21">
        <v>1</v>
      </c>
      <c r="C47" s="22" t="s">
        <v>136</v>
      </c>
      <c r="D47" s="23">
        <v>450000</v>
      </c>
    </row>
    <row r="48" spans="1:4" ht="56.25">
      <c r="A48" s="30" t="s">
        <v>239</v>
      </c>
      <c r="B48" s="31">
        <v>1</v>
      </c>
      <c r="C48" s="32" t="s">
        <v>11</v>
      </c>
      <c r="D48" s="33">
        <v>3365300</v>
      </c>
    </row>
    <row r="49" spans="1:4" ht="18.75">
      <c r="A49" s="25" t="s">
        <v>137</v>
      </c>
      <c r="B49" s="21">
        <v>1</v>
      </c>
      <c r="C49" s="22" t="s">
        <v>11</v>
      </c>
      <c r="D49" s="23">
        <v>345000</v>
      </c>
    </row>
    <row r="50" spans="1:4" ht="18.75">
      <c r="A50" s="25" t="s">
        <v>138</v>
      </c>
      <c r="B50" s="21">
        <v>1</v>
      </c>
      <c r="C50" s="22" t="s">
        <v>11</v>
      </c>
      <c r="D50" s="23">
        <v>150000</v>
      </c>
    </row>
    <row r="51" spans="1:4" ht="18.75">
      <c r="A51" s="25" t="s">
        <v>139</v>
      </c>
      <c r="B51" s="21">
        <v>20</v>
      </c>
      <c r="C51" s="22" t="s">
        <v>140</v>
      </c>
      <c r="D51" s="23">
        <v>600000</v>
      </c>
    </row>
    <row r="52" spans="1:4" ht="18.75">
      <c r="A52" s="25" t="s">
        <v>141</v>
      </c>
      <c r="B52" s="21">
        <v>1</v>
      </c>
      <c r="C52" s="22" t="s">
        <v>11</v>
      </c>
      <c r="D52" s="23">
        <v>400000</v>
      </c>
    </row>
    <row r="53" spans="1:4" s="40" customFormat="1" ht="18.75">
      <c r="A53" s="39" t="s">
        <v>142</v>
      </c>
      <c r="B53" s="16"/>
      <c r="C53" s="17"/>
      <c r="D53" s="18">
        <f>D54</f>
        <v>480000</v>
      </c>
    </row>
    <row r="54" spans="1:4" s="40" customFormat="1" ht="18.75">
      <c r="A54" s="79" t="s">
        <v>34</v>
      </c>
      <c r="B54" s="16"/>
      <c r="C54" s="17"/>
      <c r="D54" s="18">
        <f>D55</f>
        <v>480000</v>
      </c>
    </row>
    <row r="55" spans="1:4" ht="37.5">
      <c r="A55" s="30" t="s">
        <v>144</v>
      </c>
      <c r="B55" s="31">
        <v>1</v>
      </c>
      <c r="C55" s="32"/>
      <c r="D55" s="33">
        <v>480000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  <ignoredErrors>
    <ignoredError sqref="D11 D28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>
  <dimension ref="A1:D16"/>
  <sheetViews>
    <sheetView tabSelected="1" view="pageLayout" workbookViewId="0">
      <selection activeCell="A15" sqref="A15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D10+D14</f>
        <v>600000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78</v>
      </c>
      <c r="B9" s="16"/>
      <c r="C9" s="17"/>
      <c r="D9" s="18"/>
    </row>
    <row r="10" spans="1:4" s="89" customFormat="1" ht="18.75">
      <c r="A10" s="85" t="s">
        <v>79</v>
      </c>
      <c r="B10" s="86"/>
      <c r="C10" s="87"/>
      <c r="D10" s="88">
        <v>300000</v>
      </c>
    </row>
    <row r="11" spans="1:4" ht="18.75">
      <c r="A11" s="24" t="s">
        <v>34</v>
      </c>
      <c r="B11" s="21"/>
      <c r="C11" s="22"/>
      <c r="D11" s="23">
        <v>300000</v>
      </c>
    </row>
    <row r="12" spans="1:4" ht="18.75">
      <c r="A12" s="25" t="s">
        <v>80</v>
      </c>
      <c r="B12" s="21">
        <v>1</v>
      </c>
      <c r="C12" s="22"/>
      <c r="D12" s="23">
        <v>300000</v>
      </c>
    </row>
    <row r="13" spans="1:4" ht="18.75">
      <c r="A13" s="19" t="s">
        <v>122</v>
      </c>
      <c r="B13" s="16"/>
      <c r="C13" s="17"/>
      <c r="D13" s="18"/>
    </row>
    <row r="14" spans="1:4" s="40" customFormat="1" ht="18.75">
      <c r="A14" s="39" t="s">
        <v>123</v>
      </c>
      <c r="B14" s="16"/>
      <c r="C14" s="17"/>
      <c r="D14" s="18">
        <f>D15</f>
        <v>300000</v>
      </c>
    </row>
    <row r="15" spans="1:4" ht="18.75">
      <c r="A15" s="24" t="s">
        <v>34</v>
      </c>
      <c r="B15" s="21"/>
      <c r="C15" s="22"/>
      <c r="D15" s="23">
        <f>D16</f>
        <v>300000</v>
      </c>
    </row>
    <row r="16" spans="1:4" ht="18.75">
      <c r="A16" s="30" t="s">
        <v>129</v>
      </c>
      <c r="B16" s="31">
        <v>1</v>
      </c>
      <c r="C16" s="32"/>
      <c r="D16" s="33">
        <v>300000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D12"/>
  <sheetViews>
    <sheetView view="pageLayout" workbookViewId="0">
      <selection activeCell="A12" sqref="A1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D10</f>
        <v>100000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122</v>
      </c>
      <c r="B9" s="16"/>
      <c r="C9" s="17"/>
      <c r="D9" s="18"/>
    </row>
    <row r="10" spans="1:4" s="40" customFormat="1" ht="18.75">
      <c r="A10" s="39" t="s">
        <v>123</v>
      </c>
      <c r="B10" s="16"/>
      <c r="C10" s="17"/>
      <c r="D10" s="18">
        <f>D11</f>
        <v>100000</v>
      </c>
    </row>
    <row r="11" spans="1:4" ht="18.75">
      <c r="A11" s="24" t="s">
        <v>34</v>
      </c>
      <c r="B11" s="21"/>
      <c r="C11" s="22"/>
      <c r="D11" s="23">
        <f>SUM(D12:D32)</f>
        <v>100000</v>
      </c>
    </row>
    <row r="12" spans="1:4" ht="37.5">
      <c r="A12" s="30" t="s">
        <v>128</v>
      </c>
      <c r="B12" s="31">
        <v>1</v>
      </c>
      <c r="C12" s="32"/>
      <c r="D12" s="33">
        <v>100000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D11"/>
  <sheetViews>
    <sheetView view="pageLayout" workbookViewId="0">
      <selection activeCell="A18" sqref="A18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220000</v>
      </c>
    </row>
    <row r="8" spans="1:4" ht="18.75">
      <c r="A8" s="15" t="s">
        <v>145</v>
      </c>
      <c r="B8" s="16"/>
      <c r="C8" s="17"/>
      <c r="D8" s="18"/>
    </row>
    <row r="9" spans="1:4" s="40" customFormat="1" ht="18.75">
      <c r="A9" s="39" t="s">
        <v>147</v>
      </c>
      <c r="B9" s="16"/>
      <c r="C9" s="17"/>
      <c r="D9" s="18">
        <v>220000</v>
      </c>
    </row>
    <row r="10" spans="1:4" ht="18.75">
      <c r="A10" s="24" t="s">
        <v>34</v>
      </c>
      <c r="B10" s="21"/>
      <c r="C10" s="22"/>
      <c r="D10" s="23">
        <v>220000</v>
      </c>
    </row>
    <row r="11" spans="1:4" ht="18.75">
      <c r="A11" s="30" t="s">
        <v>148</v>
      </c>
      <c r="B11" s="31">
        <v>2</v>
      </c>
      <c r="C11" s="32"/>
      <c r="D11" s="33">
        <v>220000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D25"/>
  <sheetViews>
    <sheetView view="pageLayout" topLeftCell="A8" workbookViewId="0">
      <selection activeCell="A22" sqref="A2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D9+D23</f>
        <v>5969500</v>
      </c>
    </row>
    <row r="8" spans="1:4" ht="18.75">
      <c r="A8" s="15" t="s">
        <v>181</v>
      </c>
      <c r="B8" s="16"/>
      <c r="C8" s="17"/>
      <c r="D8" s="18"/>
    </row>
    <row r="9" spans="1:4" s="40" customFormat="1" ht="18.75">
      <c r="A9" s="39" t="s">
        <v>185</v>
      </c>
      <c r="B9" s="16"/>
      <c r="C9" s="17"/>
      <c r="D9" s="18">
        <f>D10</f>
        <v>5769500</v>
      </c>
    </row>
    <row r="10" spans="1:4" ht="18.75">
      <c r="A10" s="24" t="s">
        <v>34</v>
      </c>
      <c r="B10" s="21"/>
      <c r="C10" s="22"/>
      <c r="D10" s="23">
        <f>SUM(D11:D22)</f>
        <v>5769500</v>
      </c>
    </row>
    <row r="11" spans="1:4" ht="18.75">
      <c r="A11" s="25" t="s">
        <v>188</v>
      </c>
      <c r="B11" s="21">
        <v>1</v>
      </c>
      <c r="C11" s="22"/>
      <c r="D11" s="23">
        <v>960000</v>
      </c>
    </row>
    <row r="12" spans="1:4" ht="18.75">
      <c r="A12" s="25" t="s">
        <v>189</v>
      </c>
      <c r="B12" s="21">
        <v>1</v>
      </c>
      <c r="C12" s="22"/>
      <c r="D12" s="23">
        <v>220800</v>
      </c>
    </row>
    <row r="13" spans="1:4" ht="18.75">
      <c r="A13" s="25" t="s">
        <v>190</v>
      </c>
      <c r="B13" s="21">
        <v>1</v>
      </c>
      <c r="C13" s="22"/>
      <c r="D13" s="23">
        <v>500000</v>
      </c>
    </row>
    <row r="14" spans="1:4" ht="18.75">
      <c r="A14" s="25" t="s">
        <v>191</v>
      </c>
      <c r="B14" s="21">
        <v>1</v>
      </c>
      <c r="C14" s="22"/>
      <c r="D14" s="23">
        <v>500000</v>
      </c>
    </row>
    <row r="15" spans="1:4" ht="18.75">
      <c r="A15" s="25" t="s">
        <v>192</v>
      </c>
      <c r="B15" s="21">
        <v>1</v>
      </c>
      <c r="C15" s="22"/>
      <c r="D15" s="23">
        <v>685000</v>
      </c>
    </row>
    <row r="16" spans="1:4" ht="18.75">
      <c r="A16" s="25" t="s">
        <v>193</v>
      </c>
      <c r="B16" s="21">
        <v>1</v>
      </c>
      <c r="C16" s="22"/>
      <c r="D16" s="23">
        <v>140000</v>
      </c>
    </row>
    <row r="17" spans="1:4" ht="18.75">
      <c r="A17" s="25" t="s">
        <v>194</v>
      </c>
      <c r="B17" s="21">
        <v>1</v>
      </c>
      <c r="C17" s="22"/>
      <c r="D17" s="23">
        <v>900000</v>
      </c>
    </row>
    <row r="18" spans="1:4" ht="18.75">
      <c r="A18" s="25" t="s">
        <v>195</v>
      </c>
      <c r="B18" s="21">
        <v>1</v>
      </c>
      <c r="C18" s="22"/>
      <c r="D18" s="23">
        <v>50000</v>
      </c>
    </row>
    <row r="19" spans="1:4" ht="18.75">
      <c r="A19" s="25" t="s">
        <v>196</v>
      </c>
      <c r="B19" s="21">
        <v>1</v>
      </c>
      <c r="C19" s="22"/>
      <c r="D19" s="23">
        <v>360000</v>
      </c>
    </row>
    <row r="20" spans="1:4" ht="18.75">
      <c r="A20" s="25" t="s">
        <v>197</v>
      </c>
      <c r="B20" s="21">
        <v>1</v>
      </c>
      <c r="C20" s="22"/>
      <c r="D20" s="23">
        <v>1020000</v>
      </c>
    </row>
    <row r="21" spans="1:4" ht="18.75">
      <c r="A21" s="25" t="s">
        <v>198</v>
      </c>
      <c r="B21" s="21">
        <v>1</v>
      </c>
      <c r="C21" s="22"/>
      <c r="D21" s="23">
        <v>283700</v>
      </c>
    </row>
    <row r="22" spans="1:4" ht="18.75">
      <c r="A22" s="25" t="s">
        <v>199</v>
      </c>
      <c r="B22" s="21">
        <v>1</v>
      </c>
      <c r="C22" s="22"/>
      <c r="D22" s="23">
        <v>150000</v>
      </c>
    </row>
    <row r="23" spans="1:4" s="40" customFormat="1" ht="18.75">
      <c r="A23" s="39" t="s">
        <v>204</v>
      </c>
      <c r="B23" s="16"/>
      <c r="C23" s="17"/>
      <c r="D23" s="18">
        <v>200000</v>
      </c>
    </row>
    <row r="24" spans="1:4" ht="18.75">
      <c r="A24" s="24" t="s">
        <v>34</v>
      </c>
      <c r="B24" s="21"/>
      <c r="C24" s="22"/>
      <c r="D24" s="23">
        <v>200000</v>
      </c>
    </row>
    <row r="25" spans="1:4" ht="18.75">
      <c r="A25" s="30" t="s">
        <v>205</v>
      </c>
      <c r="B25" s="31">
        <v>1</v>
      </c>
      <c r="C25" s="32"/>
      <c r="D25" s="33">
        <v>200000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  <ignoredErrors>
    <ignoredError sqref="D1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dimension ref="A1:D12"/>
  <sheetViews>
    <sheetView view="pageLayout" workbookViewId="0">
      <selection activeCell="A13" sqref="A13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11" t="s">
        <v>9</v>
      </c>
      <c r="B7" s="12"/>
      <c r="C7" s="13"/>
      <c r="D7" s="14">
        <f>D9</f>
        <v>50000</v>
      </c>
    </row>
    <row r="8" spans="1:4" ht="18.75">
      <c r="A8" s="15" t="s">
        <v>181</v>
      </c>
      <c r="B8" s="16"/>
      <c r="C8" s="17"/>
      <c r="D8" s="18"/>
    </row>
    <row r="9" spans="1:4" ht="18.75">
      <c r="A9" s="19" t="s">
        <v>182</v>
      </c>
      <c r="B9" s="16"/>
      <c r="C9" s="17"/>
      <c r="D9" s="18">
        <f>D10</f>
        <v>50000</v>
      </c>
    </row>
    <row r="10" spans="1:4" s="40" customFormat="1" ht="18.75">
      <c r="A10" s="39" t="s">
        <v>185</v>
      </c>
      <c r="B10" s="16"/>
      <c r="C10" s="17"/>
      <c r="D10" s="18">
        <f>D11</f>
        <v>50000</v>
      </c>
    </row>
    <row r="11" spans="1:4" ht="18.75">
      <c r="A11" s="24" t="s">
        <v>34</v>
      </c>
      <c r="B11" s="21"/>
      <c r="C11" s="22"/>
      <c r="D11" s="23">
        <f>D12</f>
        <v>50000</v>
      </c>
    </row>
    <row r="12" spans="1:4" ht="18.75">
      <c r="A12" s="30" t="s">
        <v>187</v>
      </c>
      <c r="B12" s="31">
        <v>1</v>
      </c>
      <c r="C12" s="32"/>
      <c r="D12" s="33">
        <v>50000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D12"/>
  <sheetViews>
    <sheetView view="pageLayout" topLeftCell="A7" workbookViewId="0">
      <selection activeCell="A12" sqref="A1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D8</f>
        <v>871200</v>
      </c>
    </row>
    <row r="8" spans="1:4" ht="18.75">
      <c r="A8" s="15" t="s">
        <v>181</v>
      </c>
      <c r="B8" s="16"/>
      <c r="C8" s="17"/>
      <c r="D8" s="18">
        <f>D9</f>
        <v>871200</v>
      </c>
    </row>
    <row r="9" spans="1:4" ht="18.75">
      <c r="A9" s="19" t="s">
        <v>182</v>
      </c>
      <c r="B9" s="16"/>
      <c r="C9" s="17"/>
      <c r="D9" s="18">
        <f>D10</f>
        <v>871200</v>
      </c>
    </row>
    <row r="10" spans="1:4" ht="18.75">
      <c r="A10" s="20" t="s">
        <v>183</v>
      </c>
      <c r="B10" s="21"/>
      <c r="C10" s="22"/>
      <c r="D10" s="23">
        <f>D11</f>
        <v>871200</v>
      </c>
    </row>
    <row r="11" spans="1:4" ht="18.75">
      <c r="A11" s="24" t="s">
        <v>34</v>
      </c>
      <c r="B11" s="21"/>
      <c r="C11" s="22"/>
      <c r="D11" s="23">
        <f>D12</f>
        <v>871200</v>
      </c>
    </row>
    <row r="12" spans="1:4" ht="18.75">
      <c r="A12" s="30" t="s">
        <v>184</v>
      </c>
      <c r="B12" s="31">
        <v>1</v>
      </c>
      <c r="C12" s="32"/>
      <c r="D12" s="33">
        <v>871200</v>
      </c>
    </row>
  </sheetData>
  <mergeCells count="2">
    <mergeCell ref="A3:D3"/>
    <mergeCell ref="B5:C5"/>
  </mergeCells>
  <pageMargins left="0.15748031496062992" right="0.15748031496062992" top="0.57291666666666663" bottom="0.5" header="0.31496062992125984" footer="0.31496062992125984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D21"/>
  <sheetViews>
    <sheetView topLeftCell="A4" workbookViewId="0">
      <selection activeCell="A12" sqref="A1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1333800</v>
      </c>
    </row>
    <row r="8" spans="1:4" ht="18.75">
      <c r="A8" s="15" t="s">
        <v>181</v>
      </c>
      <c r="B8" s="16"/>
      <c r="C8" s="17"/>
      <c r="D8" s="18"/>
    </row>
    <row r="9" spans="1:4" ht="18.75">
      <c r="A9" s="19" t="s">
        <v>182</v>
      </c>
      <c r="B9" s="16"/>
      <c r="C9" s="17"/>
      <c r="D9" s="18">
        <f>D10+D13+D16+D19</f>
        <v>1333800</v>
      </c>
    </row>
    <row r="10" spans="1:4" s="40" customFormat="1" ht="18.75">
      <c r="A10" s="39" t="s">
        <v>183</v>
      </c>
      <c r="B10" s="16"/>
      <c r="C10" s="17"/>
      <c r="D10" s="18">
        <v>220000</v>
      </c>
    </row>
    <row r="11" spans="1:4" ht="18.75">
      <c r="A11" s="24" t="s">
        <v>34</v>
      </c>
      <c r="B11" s="21"/>
      <c r="C11" s="22"/>
      <c r="D11" s="23">
        <v>220000</v>
      </c>
    </row>
    <row r="12" spans="1:4" ht="18.75">
      <c r="A12" s="25" t="s">
        <v>184</v>
      </c>
      <c r="B12" s="21">
        <v>1</v>
      </c>
      <c r="C12" s="22"/>
      <c r="D12" s="23">
        <v>220000</v>
      </c>
    </row>
    <row r="13" spans="1:4" s="40" customFormat="1" ht="18.75">
      <c r="A13" s="39" t="s">
        <v>185</v>
      </c>
      <c r="B13" s="16"/>
      <c r="C13" s="17"/>
      <c r="D13" s="18">
        <f>D14</f>
        <v>953800</v>
      </c>
    </row>
    <row r="14" spans="1:4" ht="18.75">
      <c r="A14" s="24" t="s">
        <v>34</v>
      </c>
      <c r="B14" s="21"/>
      <c r="C14" s="22"/>
      <c r="D14" s="23">
        <f>D15</f>
        <v>953800</v>
      </c>
    </row>
    <row r="15" spans="1:4" ht="18.75">
      <c r="A15" s="25" t="s">
        <v>186</v>
      </c>
      <c r="B15" s="21">
        <v>1</v>
      </c>
      <c r="C15" s="22"/>
      <c r="D15" s="23">
        <v>953800</v>
      </c>
    </row>
    <row r="16" spans="1:4" s="40" customFormat="1" ht="18.75">
      <c r="A16" s="39" t="s">
        <v>200</v>
      </c>
      <c r="B16" s="16"/>
      <c r="C16" s="17"/>
      <c r="D16" s="18">
        <v>80000</v>
      </c>
    </row>
    <row r="17" spans="1:4" ht="18.75">
      <c r="A17" s="24" t="s">
        <v>34</v>
      </c>
      <c r="B17" s="21"/>
      <c r="C17" s="22"/>
      <c r="D17" s="23">
        <v>80000</v>
      </c>
    </row>
    <row r="18" spans="1:4" ht="18.75">
      <c r="A18" s="25" t="s">
        <v>201</v>
      </c>
      <c r="B18" s="21">
        <v>1</v>
      </c>
      <c r="C18" s="22"/>
      <c r="D18" s="23">
        <v>80000</v>
      </c>
    </row>
    <row r="19" spans="1:4" s="40" customFormat="1" ht="18.75">
      <c r="A19" s="39" t="s">
        <v>202</v>
      </c>
      <c r="B19" s="16"/>
      <c r="C19" s="17"/>
      <c r="D19" s="18">
        <v>80000</v>
      </c>
    </row>
    <row r="20" spans="1:4" ht="18.75">
      <c r="A20" s="24" t="s">
        <v>34</v>
      </c>
      <c r="B20" s="21"/>
      <c r="C20" s="22"/>
      <c r="D20" s="23">
        <v>80000</v>
      </c>
    </row>
    <row r="21" spans="1:4" ht="18.75">
      <c r="A21" s="30" t="s">
        <v>203</v>
      </c>
      <c r="B21" s="31">
        <v>1</v>
      </c>
      <c r="C21" s="32"/>
      <c r="D21" s="33">
        <v>80000</v>
      </c>
    </row>
  </sheetData>
  <mergeCells count="2">
    <mergeCell ref="A3:D3"/>
    <mergeCell ref="B5:C5"/>
  </mergeCells>
  <pageMargins left="0.15748031496062992" right="0.15748031496062992" top="0.23622047244094491" bottom="0.1875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view="pageLayout" workbookViewId="0">
      <selection activeCell="A11" sqref="A11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D10</f>
        <v>3000000</v>
      </c>
    </row>
    <row r="8" spans="1:4" ht="18.75">
      <c r="A8" s="15" t="s">
        <v>14</v>
      </c>
      <c r="B8" s="16"/>
      <c r="C8" s="17"/>
      <c r="D8" s="18"/>
    </row>
    <row r="9" spans="1:4" ht="18.75">
      <c r="A9" s="19" t="s">
        <v>78</v>
      </c>
      <c r="B9" s="16"/>
      <c r="C9" s="17"/>
      <c r="D9" s="18"/>
    </row>
    <row r="10" spans="1:4" s="40" customFormat="1" ht="18.75">
      <c r="A10" s="39" t="s">
        <v>120</v>
      </c>
      <c r="B10" s="16"/>
      <c r="C10" s="17"/>
      <c r="D10" s="18">
        <v>3000000</v>
      </c>
    </row>
    <row r="11" spans="1:4" ht="18.75">
      <c r="A11" s="24" t="s">
        <v>34</v>
      </c>
      <c r="B11" s="21"/>
      <c r="C11" s="22"/>
      <c r="D11" s="23">
        <v>3000000</v>
      </c>
    </row>
    <row r="12" spans="1:4" ht="37.5">
      <c r="A12" s="30" t="s">
        <v>121</v>
      </c>
      <c r="B12" s="31">
        <v>1</v>
      </c>
      <c r="C12" s="32"/>
      <c r="D12" s="33">
        <v>3000000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5"/>
  <sheetViews>
    <sheetView view="pageLayout" workbookViewId="0">
      <selection activeCell="A12" sqref="A12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9"/>
      <c r="C4" s="59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60" t="s">
        <v>8</v>
      </c>
      <c r="D6" s="8"/>
    </row>
    <row r="7" spans="1:4" ht="18.75">
      <c r="A7" s="26" t="s">
        <v>13</v>
      </c>
      <c r="B7" s="27"/>
      <c r="C7" s="28"/>
      <c r="D7" s="29">
        <f>D9</f>
        <v>1072200</v>
      </c>
    </row>
    <row r="8" spans="1:4" ht="18.75">
      <c r="A8" s="19" t="s">
        <v>78</v>
      </c>
      <c r="B8" s="16"/>
      <c r="C8" s="17"/>
      <c r="D8" s="18"/>
    </row>
    <row r="9" spans="1:4" s="40" customFormat="1" ht="18.75">
      <c r="A9" s="39" t="s">
        <v>101</v>
      </c>
      <c r="B9" s="16"/>
      <c r="C9" s="17"/>
      <c r="D9" s="18">
        <f>D10</f>
        <v>1072200</v>
      </c>
    </row>
    <row r="10" spans="1:4" ht="18.75">
      <c r="A10" s="24" t="s">
        <v>34</v>
      </c>
      <c r="B10" s="21"/>
      <c r="C10" s="22"/>
      <c r="D10" s="23">
        <f>SUM(D11:D15)</f>
        <v>1072200</v>
      </c>
    </row>
    <row r="11" spans="1:4" ht="37.5">
      <c r="A11" s="25" t="s">
        <v>104</v>
      </c>
      <c r="B11" s="21">
        <v>1</v>
      </c>
      <c r="C11" s="22"/>
      <c r="D11" s="23">
        <v>10200</v>
      </c>
    </row>
    <row r="12" spans="1:4" ht="37.5">
      <c r="A12" s="25" t="s">
        <v>110</v>
      </c>
      <c r="B12" s="21">
        <v>1</v>
      </c>
      <c r="C12" s="22"/>
      <c r="D12" s="23">
        <v>63500</v>
      </c>
    </row>
    <row r="13" spans="1:4" ht="37.5">
      <c r="A13" s="25" t="s">
        <v>116</v>
      </c>
      <c r="B13" s="21">
        <v>1</v>
      </c>
      <c r="C13" s="22"/>
      <c r="D13" s="23">
        <v>132000</v>
      </c>
    </row>
    <row r="14" spans="1:4" ht="37.5">
      <c r="A14" s="25" t="s">
        <v>117</v>
      </c>
      <c r="B14" s="83">
        <v>1</v>
      </c>
      <c r="C14" s="56"/>
      <c r="D14" s="84">
        <v>622300</v>
      </c>
    </row>
    <row r="15" spans="1:4" ht="37.5">
      <c r="A15" s="30" t="s">
        <v>118</v>
      </c>
      <c r="B15" s="31">
        <v>1</v>
      </c>
      <c r="C15" s="32"/>
      <c r="D15" s="33">
        <v>244200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view="pageLayout" workbookViewId="0">
      <selection activeCell="A10" sqref="A10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200</v>
      </c>
    </row>
    <row r="8" spans="1:4" ht="18.75">
      <c r="A8" s="15" t="s">
        <v>14</v>
      </c>
      <c r="B8" s="16"/>
      <c r="C8" s="17"/>
      <c r="D8" s="18"/>
    </row>
    <row r="9" spans="1:4" s="40" customFormat="1" ht="18.75">
      <c r="A9" s="39" t="s">
        <v>92</v>
      </c>
      <c r="B9" s="16"/>
      <c r="C9" s="17"/>
      <c r="D9" s="18">
        <f>D10</f>
        <v>200</v>
      </c>
    </row>
    <row r="10" spans="1:4" ht="18.75">
      <c r="A10" s="24" t="s">
        <v>34</v>
      </c>
      <c r="B10" s="21"/>
      <c r="C10" s="22"/>
      <c r="D10" s="23">
        <f>D11</f>
        <v>200</v>
      </c>
    </row>
    <row r="11" spans="1:4" ht="18.75">
      <c r="A11" s="30" t="s">
        <v>95</v>
      </c>
      <c r="B11" s="31">
        <v>0</v>
      </c>
      <c r="C11" s="32"/>
      <c r="D11" s="33">
        <v>200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29"/>
  <sheetViews>
    <sheetView topLeftCell="A17" workbookViewId="0">
      <selection activeCell="D11" sqref="D11:D15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77" bestFit="1" customWidth="1"/>
    <col min="5" max="16384" width="9" style="2"/>
  </cols>
  <sheetData>
    <row r="1" spans="1:4" ht="18.75">
      <c r="A1" s="1" t="s">
        <v>0</v>
      </c>
      <c r="B1" s="1"/>
      <c r="C1" s="1"/>
      <c r="D1" s="6"/>
    </row>
    <row r="2" spans="1:4" ht="18.75">
      <c r="A2" s="1"/>
      <c r="B2" s="3"/>
      <c r="C2" s="4"/>
      <c r="D2" s="6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1" t="s">
        <v>5</v>
      </c>
    </row>
    <row r="6" spans="1:4" ht="18.75">
      <c r="A6" s="8" t="s">
        <v>6</v>
      </c>
      <c r="B6" s="9" t="s">
        <v>7</v>
      </c>
      <c r="C6" s="10" t="s">
        <v>8</v>
      </c>
      <c r="D6" s="72"/>
    </row>
    <row r="7" spans="1:4" ht="18.75">
      <c r="A7" s="26" t="s">
        <v>13</v>
      </c>
      <c r="B7" s="27"/>
      <c r="C7" s="28"/>
      <c r="D7" s="73">
        <f>D9+D16</f>
        <v>4078700</v>
      </c>
    </row>
    <row r="8" spans="1:4" ht="18.75">
      <c r="A8" s="15" t="s">
        <v>14</v>
      </c>
      <c r="B8" s="16"/>
      <c r="C8" s="17"/>
      <c r="D8" s="74"/>
    </row>
    <row r="9" spans="1:4" s="40" customFormat="1" ht="18.75">
      <c r="A9" s="39" t="s">
        <v>81</v>
      </c>
      <c r="B9" s="16"/>
      <c r="C9" s="17"/>
      <c r="D9" s="74">
        <v>304900</v>
      </c>
    </row>
    <row r="10" spans="1:4" ht="18.75">
      <c r="A10" s="24" t="s">
        <v>34</v>
      </c>
      <c r="B10" s="21"/>
      <c r="C10" s="22"/>
      <c r="D10" s="75">
        <v>304900</v>
      </c>
    </row>
    <row r="11" spans="1:4" ht="37.5">
      <c r="A11" s="25" t="s">
        <v>82</v>
      </c>
      <c r="B11" s="21">
        <v>1</v>
      </c>
      <c r="C11" s="22"/>
      <c r="D11" s="75">
        <v>4200</v>
      </c>
    </row>
    <row r="12" spans="1:4" ht="37.5">
      <c r="A12" s="25" t="s">
        <v>83</v>
      </c>
      <c r="B12" s="21">
        <v>350</v>
      </c>
      <c r="C12" s="22"/>
      <c r="D12" s="75">
        <v>70000</v>
      </c>
    </row>
    <row r="13" spans="1:4" ht="37.5">
      <c r="A13" s="25" t="s">
        <v>84</v>
      </c>
      <c r="B13" s="21">
        <v>1</v>
      </c>
      <c r="C13" s="22"/>
      <c r="D13" s="75">
        <v>71000</v>
      </c>
    </row>
    <row r="14" spans="1:4" ht="37.5">
      <c r="A14" s="25" t="s">
        <v>85</v>
      </c>
      <c r="B14" s="21">
        <v>1</v>
      </c>
      <c r="C14" s="22"/>
      <c r="D14" s="75">
        <v>72000</v>
      </c>
    </row>
    <row r="15" spans="1:4" ht="37.5">
      <c r="A15" s="25" t="s">
        <v>86</v>
      </c>
      <c r="B15" s="21">
        <v>1</v>
      </c>
      <c r="C15" s="22"/>
      <c r="D15" s="75">
        <v>87700</v>
      </c>
    </row>
    <row r="16" spans="1:4" s="40" customFormat="1" ht="18.75">
      <c r="A16" s="39" t="s">
        <v>92</v>
      </c>
      <c r="B16" s="16"/>
      <c r="C16" s="17"/>
      <c r="D16" s="74">
        <f>D17+D28</f>
        <v>3773800</v>
      </c>
    </row>
    <row r="17" spans="1:4" ht="18.75">
      <c r="A17" s="79" t="s">
        <v>34</v>
      </c>
      <c r="B17" s="16"/>
      <c r="C17" s="17"/>
      <c r="D17" s="74">
        <f>SUM(D18:D27)</f>
        <v>3273800</v>
      </c>
    </row>
    <row r="18" spans="1:4" ht="37.5">
      <c r="A18" s="25" t="s">
        <v>93</v>
      </c>
      <c r="B18" s="21">
        <v>1</v>
      </c>
      <c r="C18" s="22"/>
      <c r="D18" s="75">
        <v>63600</v>
      </c>
    </row>
    <row r="19" spans="1:4" ht="18.75">
      <c r="A19" s="25" t="s">
        <v>94</v>
      </c>
      <c r="B19" s="21">
        <v>1</v>
      </c>
      <c r="C19" s="22"/>
      <c r="D19" s="75">
        <v>112800</v>
      </c>
    </row>
    <row r="20" spans="1:4" ht="37.5">
      <c r="A20" s="25" t="s">
        <v>222</v>
      </c>
      <c r="B20" s="21">
        <v>1</v>
      </c>
      <c r="C20" s="22"/>
      <c r="D20" s="75">
        <v>19100</v>
      </c>
    </row>
    <row r="21" spans="1:4" ht="37.5">
      <c r="A21" s="25" t="s">
        <v>223</v>
      </c>
      <c r="B21" s="21">
        <v>1</v>
      </c>
      <c r="C21" s="22"/>
      <c r="D21" s="75">
        <v>1613000</v>
      </c>
    </row>
    <row r="22" spans="1:4" ht="37.5">
      <c r="A22" s="25" t="s">
        <v>224</v>
      </c>
      <c r="B22" s="21">
        <v>1</v>
      </c>
      <c r="C22" s="22"/>
      <c r="D22" s="75">
        <v>62800</v>
      </c>
    </row>
    <row r="23" spans="1:4" ht="37.5">
      <c r="A23" s="25" t="s">
        <v>96</v>
      </c>
      <c r="B23" s="21">
        <v>1</v>
      </c>
      <c r="C23" s="22"/>
      <c r="D23" s="75">
        <v>83200</v>
      </c>
    </row>
    <row r="24" spans="1:4" ht="37.5">
      <c r="A24" s="25" t="s">
        <v>225</v>
      </c>
      <c r="B24" s="21">
        <v>1</v>
      </c>
      <c r="C24" s="22"/>
      <c r="D24" s="75">
        <v>230200</v>
      </c>
    </row>
    <row r="25" spans="1:4" s="70" customFormat="1" ht="18.75">
      <c r="A25" s="61" t="s">
        <v>97</v>
      </c>
      <c r="B25" s="34">
        <v>1</v>
      </c>
      <c r="C25" s="35"/>
      <c r="D25" s="76">
        <v>52200</v>
      </c>
    </row>
    <row r="26" spans="1:4" ht="18.75">
      <c r="A26" s="25" t="s">
        <v>98</v>
      </c>
      <c r="B26" s="21">
        <v>1</v>
      </c>
      <c r="C26" s="22"/>
      <c r="D26" s="75">
        <v>97100</v>
      </c>
    </row>
    <row r="27" spans="1:4" s="70" customFormat="1" ht="18.75">
      <c r="A27" s="61" t="s">
        <v>99</v>
      </c>
      <c r="B27" s="34">
        <v>1</v>
      </c>
      <c r="C27" s="35"/>
      <c r="D27" s="76">
        <v>939800</v>
      </c>
    </row>
    <row r="28" spans="1:4" ht="18.75">
      <c r="A28" s="79" t="s">
        <v>10</v>
      </c>
      <c r="B28" s="52"/>
      <c r="C28" s="22"/>
      <c r="D28" s="74">
        <v>500000</v>
      </c>
    </row>
    <row r="29" spans="1:4" ht="18.75">
      <c r="A29" s="30" t="s">
        <v>100</v>
      </c>
      <c r="B29" s="54">
        <v>1</v>
      </c>
      <c r="C29" s="32" t="s">
        <v>11</v>
      </c>
      <c r="D29" s="78">
        <v>500000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  <ignoredErrors>
    <ignoredError sqref="D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view="pageLayout" workbookViewId="0">
      <selection activeCell="A11" sqref="A11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D9</f>
        <v>2200000</v>
      </c>
    </row>
    <row r="8" spans="1:4" ht="18.75">
      <c r="A8" s="15" t="s">
        <v>154</v>
      </c>
      <c r="B8" s="16"/>
      <c r="C8" s="17"/>
      <c r="D8" s="18"/>
    </row>
    <row r="9" spans="1:4" s="40" customFormat="1" ht="18.75">
      <c r="A9" s="39" t="s">
        <v>162</v>
      </c>
      <c r="B9" s="16"/>
      <c r="C9" s="17"/>
      <c r="D9" s="18">
        <v>2200000</v>
      </c>
    </row>
    <row r="10" spans="1:4" ht="18.75">
      <c r="A10" s="24" t="s">
        <v>10</v>
      </c>
      <c r="B10" s="21"/>
      <c r="C10" s="22"/>
      <c r="D10" s="23">
        <v>2200000</v>
      </c>
    </row>
    <row r="11" spans="1:4" ht="18.75">
      <c r="A11" s="30" t="s">
        <v>163</v>
      </c>
      <c r="B11" s="31">
        <v>1</v>
      </c>
      <c r="C11" s="32"/>
      <c r="D11" s="33">
        <v>2200000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29"/>
  <sheetViews>
    <sheetView view="pageLayout" topLeftCell="A13" workbookViewId="0">
      <selection activeCell="B13" sqref="B13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D10+D18</f>
        <v>5000000</v>
      </c>
    </row>
    <row r="8" spans="1:4" ht="18.75">
      <c r="A8" s="15" t="s">
        <v>154</v>
      </c>
      <c r="B8" s="16"/>
      <c r="C8" s="17"/>
      <c r="D8" s="18"/>
    </row>
    <row r="9" spans="1:4" ht="18.75">
      <c r="A9" s="19" t="s">
        <v>155</v>
      </c>
      <c r="B9" s="16"/>
      <c r="C9" s="17"/>
      <c r="D9" s="18"/>
    </row>
    <row r="10" spans="1:4" s="40" customFormat="1" ht="18.75">
      <c r="A10" s="39" t="s">
        <v>156</v>
      </c>
      <c r="B10" s="16"/>
      <c r="C10" s="17"/>
      <c r="D10" s="18">
        <v>1000000</v>
      </c>
    </row>
    <row r="11" spans="1:4" ht="18.75">
      <c r="A11" s="24" t="s">
        <v>34</v>
      </c>
      <c r="B11" s="21"/>
      <c r="C11" s="22"/>
      <c r="D11" s="23">
        <v>1000000</v>
      </c>
    </row>
    <row r="12" spans="1:4" ht="18.75">
      <c r="A12" s="25" t="s">
        <v>157</v>
      </c>
      <c r="B12" s="21">
        <v>1</v>
      </c>
      <c r="C12" s="22"/>
      <c r="D12" s="23">
        <v>15000</v>
      </c>
    </row>
    <row r="13" spans="1:4" ht="18.75">
      <c r="A13" s="25" t="s">
        <v>158</v>
      </c>
      <c r="B13" s="21">
        <v>1</v>
      </c>
      <c r="C13" s="22"/>
      <c r="D13" s="23">
        <v>15000</v>
      </c>
    </row>
    <row r="14" spans="1:4" ht="18.75">
      <c r="A14" s="25" t="s">
        <v>159</v>
      </c>
      <c r="B14" s="21">
        <v>1</v>
      </c>
      <c r="C14" s="22"/>
      <c r="D14" s="23">
        <v>10000</v>
      </c>
    </row>
    <row r="15" spans="1:4" ht="18.75">
      <c r="A15" s="25" t="s">
        <v>160</v>
      </c>
      <c r="B15" s="21">
        <v>1</v>
      </c>
      <c r="C15" s="22"/>
      <c r="D15" s="23">
        <v>703500</v>
      </c>
    </row>
    <row r="16" spans="1:4" ht="18.75">
      <c r="A16" s="25" t="s">
        <v>161</v>
      </c>
      <c r="B16" s="21">
        <v>1</v>
      </c>
      <c r="C16" s="22"/>
      <c r="D16" s="23">
        <v>256500</v>
      </c>
    </row>
    <row r="17" spans="1:4" ht="18.75">
      <c r="A17" s="19" t="s">
        <v>164</v>
      </c>
      <c r="B17" s="16"/>
      <c r="C17" s="17"/>
      <c r="D17" s="18"/>
    </row>
    <row r="18" spans="1:4" s="40" customFormat="1" ht="18.75">
      <c r="A18" s="39" t="s">
        <v>165</v>
      </c>
      <c r="B18" s="16"/>
      <c r="C18" s="17"/>
      <c r="D18" s="18">
        <f>D19+D28</f>
        <v>4000000</v>
      </c>
    </row>
    <row r="19" spans="1:4" s="40" customFormat="1" ht="18.75">
      <c r="A19" s="79" t="s">
        <v>34</v>
      </c>
      <c r="B19" s="16"/>
      <c r="C19" s="17"/>
      <c r="D19" s="18">
        <f>SUM(D20:D27)</f>
        <v>400000</v>
      </c>
    </row>
    <row r="20" spans="1:4" ht="18.75">
      <c r="A20" s="25" t="s">
        <v>166</v>
      </c>
      <c r="B20" s="21">
        <v>1</v>
      </c>
      <c r="C20" s="22"/>
      <c r="D20" s="23">
        <v>15000</v>
      </c>
    </row>
    <row r="21" spans="1:4" ht="18.75">
      <c r="A21" s="25" t="s">
        <v>167</v>
      </c>
      <c r="B21" s="21">
        <v>1</v>
      </c>
      <c r="C21" s="22"/>
      <c r="D21" s="23">
        <v>15000</v>
      </c>
    </row>
    <row r="22" spans="1:4" ht="18.75">
      <c r="A22" s="25" t="s">
        <v>168</v>
      </c>
      <c r="B22" s="21">
        <v>1</v>
      </c>
      <c r="C22" s="22"/>
      <c r="D22" s="23">
        <v>10000</v>
      </c>
    </row>
    <row r="23" spans="1:4" ht="18.75">
      <c r="A23" s="25" t="s">
        <v>169</v>
      </c>
      <c r="B23" s="21">
        <v>1</v>
      </c>
      <c r="C23" s="22"/>
      <c r="D23" s="23">
        <v>63500</v>
      </c>
    </row>
    <row r="24" spans="1:4" ht="18.75">
      <c r="A24" s="25" t="s">
        <v>170</v>
      </c>
      <c r="B24" s="21">
        <v>1</v>
      </c>
      <c r="C24" s="22"/>
      <c r="D24" s="23">
        <v>50000</v>
      </c>
    </row>
    <row r="25" spans="1:4" ht="18.75">
      <c r="A25" s="25" t="s">
        <v>168</v>
      </c>
      <c r="B25" s="21">
        <v>1</v>
      </c>
      <c r="C25" s="22"/>
      <c r="D25" s="23">
        <v>60000</v>
      </c>
    </row>
    <row r="26" spans="1:4" ht="18.75">
      <c r="A26" s="25" t="s">
        <v>171</v>
      </c>
      <c r="B26" s="21">
        <v>1</v>
      </c>
      <c r="C26" s="22"/>
      <c r="D26" s="23">
        <v>5000</v>
      </c>
    </row>
    <row r="27" spans="1:4" s="37" customFormat="1" ht="18.75">
      <c r="A27" s="61" t="s">
        <v>172</v>
      </c>
      <c r="B27" s="34">
        <v>1</v>
      </c>
      <c r="C27" s="35"/>
      <c r="D27" s="36">
        <v>181500</v>
      </c>
    </row>
    <row r="28" spans="1:4" s="40" customFormat="1" ht="18.75">
      <c r="A28" s="79" t="s">
        <v>10</v>
      </c>
      <c r="B28" s="16"/>
      <c r="C28" s="17"/>
      <c r="D28" s="18">
        <v>3600000</v>
      </c>
    </row>
    <row r="29" spans="1:4" ht="18.75">
      <c r="A29" s="30" t="s">
        <v>173</v>
      </c>
      <c r="B29" s="31">
        <v>1</v>
      </c>
      <c r="C29" s="32" t="s">
        <v>11</v>
      </c>
      <c r="D29" s="33">
        <v>3600000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  <ignoredErrors>
    <ignoredError sqref="D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D15"/>
  <sheetViews>
    <sheetView view="pageLayout" workbookViewId="0">
      <selection activeCell="A14" sqref="A14"/>
    </sheetView>
  </sheetViews>
  <sheetFormatPr defaultRowHeight="18"/>
  <cols>
    <col min="1" max="1" width="73" style="2" customWidth="1"/>
    <col min="2" max="2" width="5.5" style="2" bestFit="1" customWidth="1"/>
    <col min="3" max="3" width="6.625" style="2" bestFit="1" customWidth="1"/>
    <col min="4" max="4" width="9.875" style="2" bestFit="1" customWidth="1"/>
    <col min="5" max="16384" width="9" style="2"/>
  </cols>
  <sheetData>
    <row r="1" spans="1:4" ht="18.75">
      <c r="A1" s="1" t="s">
        <v>0</v>
      </c>
      <c r="B1" s="1"/>
      <c r="C1" s="1"/>
      <c r="D1" s="1"/>
    </row>
    <row r="2" spans="1:4" ht="18.75">
      <c r="A2" s="1"/>
      <c r="B2" s="3"/>
      <c r="C2" s="4"/>
      <c r="D2" s="1"/>
    </row>
    <row r="3" spans="1:4" ht="18.75">
      <c r="A3" s="80" t="s">
        <v>1</v>
      </c>
      <c r="B3" s="80"/>
      <c r="C3" s="80"/>
      <c r="D3" s="80"/>
    </row>
    <row r="4" spans="1:4" ht="18.75">
      <c r="A4" s="1"/>
      <c r="B4" s="5"/>
      <c r="C4" s="5"/>
      <c r="D4" s="6" t="s">
        <v>2</v>
      </c>
    </row>
    <row r="5" spans="1:4" ht="18.75">
      <c r="A5" s="7" t="s">
        <v>3</v>
      </c>
      <c r="B5" s="81" t="s">
        <v>4</v>
      </c>
      <c r="C5" s="82"/>
      <c r="D5" s="7" t="s">
        <v>5</v>
      </c>
    </row>
    <row r="6" spans="1:4" ht="18.75">
      <c r="A6" s="8" t="s">
        <v>6</v>
      </c>
      <c r="B6" s="9" t="s">
        <v>7</v>
      </c>
      <c r="C6" s="10" t="s">
        <v>8</v>
      </c>
      <c r="D6" s="8"/>
    </row>
    <row r="7" spans="1:4" ht="18.75">
      <c r="A7" s="26" t="s">
        <v>13</v>
      </c>
      <c r="B7" s="27"/>
      <c r="C7" s="28"/>
      <c r="D7" s="29">
        <f>D8</f>
        <v>52000000</v>
      </c>
    </row>
    <row r="8" spans="1:4" ht="18.75">
      <c r="A8" s="19" t="s">
        <v>174</v>
      </c>
      <c r="B8" s="16"/>
      <c r="C8" s="17"/>
      <c r="D8" s="18">
        <v>52000000</v>
      </c>
    </row>
    <row r="9" spans="1:4" ht="18.75">
      <c r="A9" s="20" t="s">
        <v>175</v>
      </c>
      <c r="B9" s="21"/>
      <c r="C9" s="22"/>
      <c r="D9" s="23">
        <v>52000000</v>
      </c>
    </row>
    <row r="10" spans="1:4" ht="18.75">
      <c r="A10" s="24" t="s">
        <v>10</v>
      </c>
      <c r="B10" s="21"/>
      <c r="C10" s="22"/>
      <c r="D10" s="23">
        <v>52000000</v>
      </c>
    </row>
    <row r="11" spans="1:4" ht="18.75">
      <c r="A11" s="38" t="s">
        <v>176</v>
      </c>
      <c r="B11" s="21">
        <v>1</v>
      </c>
      <c r="C11" s="22" t="s">
        <v>11</v>
      </c>
      <c r="D11" s="23">
        <v>10000000</v>
      </c>
    </row>
    <row r="12" spans="1:4" ht="18.75">
      <c r="A12" s="38" t="s">
        <v>177</v>
      </c>
      <c r="B12" s="21">
        <v>1</v>
      </c>
      <c r="C12" s="22" t="s">
        <v>11</v>
      </c>
      <c r="D12" s="23">
        <v>12000000</v>
      </c>
    </row>
    <row r="13" spans="1:4" ht="37.5">
      <c r="A13" s="25" t="s">
        <v>178</v>
      </c>
      <c r="B13" s="21">
        <v>1</v>
      </c>
      <c r="C13" s="22"/>
      <c r="D13" s="23">
        <v>10000000</v>
      </c>
    </row>
    <row r="14" spans="1:4" ht="18.75">
      <c r="A14" s="25" t="s">
        <v>179</v>
      </c>
      <c r="B14" s="21">
        <v>1</v>
      </c>
      <c r="C14" s="22" t="s">
        <v>11</v>
      </c>
      <c r="D14" s="23">
        <v>5000000</v>
      </c>
    </row>
    <row r="15" spans="1:4" ht="37.5">
      <c r="A15" s="30" t="s">
        <v>180</v>
      </c>
      <c r="B15" s="31">
        <v>1</v>
      </c>
      <c r="C15" s="32" t="s">
        <v>11</v>
      </c>
      <c r="D15" s="33">
        <v>15000000</v>
      </c>
    </row>
  </sheetData>
  <mergeCells count="2">
    <mergeCell ref="A3:D3"/>
    <mergeCell ref="B5:C5"/>
  </mergeCells>
  <pageMargins left="0.15748031496062992" right="0.15748031496062992" top="0.51041666666666663" bottom="0.36458333333333331" header="0.31496062992125984" footer="0.16666666666666666"/>
  <pageSetup paperSize="9" orientation="portrait" horizontalDpi="0" verticalDpi="0" r:id="rId1"/>
  <headerFooter>
    <oddHeader>&amp;R&amp;"TH SarabunPSK,ธรรมดา"&amp;A</oddHeader>
    <oddFooter>&amp;C&amp;"TH SarabunPSK,ธรรมดา"หน้าที่ &amp;P&amp;R&amp;"TH SarabunPSK,ธรรมดา"&amp;Z&amp;F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27</vt:i4>
      </vt:variant>
      <vt:variant>
        <vt:lpstr>ช่วงที่มีชื่อ</vt:lpstr>
      </vt:variant>
      <vt:variant>
        <vt:i4>27</vt:i4>
      </vt:variant>
    </vt:vector>
  </HeadingPairs>
  <TitlesOfParts>
    <vt:vector size="54" baseType="lpstr">
      <vt:lpstr>27.วัฒนธรรม</vt:lpstr>
      <vt:lpstr>26.ท่องเที่ยว</vt:lpstr>
      <vt:lpstr>25.พาณิชย์</vt:lpstr>
      <vt:lpstr>24.อุตสาหกรรม</vt:lpstr>
      <vt:lpstr>23.ปศุสัตว์</vt:lpstr>
      <vt:lpstr>22.เกษตร</vt:lpstr>
      <vt:lpstr>21.โยธา</vt:lpstr>
      <vt:lpstr>20.ทรัพยากรธรรมชาติ</vt:lpstr>
      <vt:lpstr>19.ชลประทาน</vt:lpstr>
      <vt:lpstr>18.โพธิ์ทอง</vt:lpstr>
      <vt:lpstr>17.แสวงหา</vt:lpstr>
      <vt:lpstr>16.วิเศษ</vt:lpstr>
      <vt:lpstr>15.สามโก้</vt:lpstr>
      <vt:lpstr>14.เมือง</vt:lpstr>
      <vt:lpstr>13.ไชโย</vt:lpstr>
      <vt:lpstr>12.สาธารณสุข</vt:lpstr>
      <vt:lpstr>11.สวัสดิการและคุ้มครอง</vt:lpstr>
      <vt:lpstr>10.พัฒนาชุมชน</vt:lpstr>
      <vt:lpstr>9.ประมง</vt:lpstr>
      <vt:lpstr>8.เกษตรและสหกรณ์</vt:lpstr>
      <vt:lpstr>7.พัฒนาฝีมือแรงงาน</vt:lpstr>
      <vt:lpstr>6.ประกันสังคม</vt:lpstr>
      <vt:lpstr>5.จัดหางาน</vt:lpstr>
      <vt:lpstr>4.ศอ.ปส.</vt:lpstr>
      <vt:lpstr>3.สถานพินิจ</vt:lpstr>
      <vt:lpstr>2.ปกครอง</vt:lpstr>
      <vt:lpstr>1.ตำรวจ</vt:lpstr>
      <vt:lpstr>'1.ตำรวจ'!Print_Titles</vt:lpstr>
      <vt:lpstr>'10.พัฒนาชุมชน'!Print_Titles</vt:lpstr>
      <vt:lpstr>'11.สวัสดิการและคุ้มครอง'!Print_Titles</vt:lpstr>
      <vt:lpstr>'12.สาธารณสุข'!Print_Titles</vt:lpstr>
      <vt:lpstr>'13.ไชโย'!Print_Titles</vt:lpstr>
      <vt:lpstr>'14.เมือง'!Print_Titles</vt:lpstr>
      <vt:lpstr>'15.สามโก้'!Print_Titles</vt:lpstr>
      <vt:lpstr>'16.วิเศษ'!Print_Titles</vt:lpstr>
      <vt:lpstr>'17.แสวงหา'!Print_Titles</vt:lpstr>
      <vt:lpstr>'18.โพธิ์ทอง'!Print_Titles</vt:lpstr>
      <vt:lpstr>'19.ชลประทาน'!Print_Titles</vt:lpstr>
      <vt:lpstr>'2.ปกครอง'!Print_Titles</vt:lpstr>
      <vt:lpstr>'20.ทรัพยากรธรรมชาติ'!Print_Titles</vt:lpstr>
      <vt:lpstr>'21.โยธา'!Print_Titles</vt:lpstr>
      <vt:lpstr>'22.เกษตร'!Print_Titles</vt:lpstr>
      <vt:lpstr>'23.ปศุสัตว์'!Print_Titles</vt:lpstr>
      <vt:lpstr>'24.อุตสาหกรรม'!Print_Titles</vt:lpstr>
      <vt:lpstr>'25.พาณิชย์'!Print_Titles</vt:lpstr>
      <vt:lpstr>'26.ท่องเที่ยว'!Print_Titles</vt:lpstr>
      <vt:lpstr>'27.วัฒนธรรม'!Print_Titles</vt:lpstr>
      <vt:lpstr>'3.สถานพินิจ'!Print_Titles</vt:lpstr>
      <vt:lpstr>'4.ศอ.ปส.'!Print_Titles</vt:lpstr>
      <vt:lpstr>'5.จัดหางาน'!Print_Titles</vt:lpstr>
      <vt:lpstr>'6.ประกันสังคม'!Print_Titles</vt:lpstr>
      <vt:lpstr>'7.พัฒนาฝีมือแรงงาน'!Print_Titles</vt:lpstr>
      <vt:lpstr>'8.เกษตรและสหกรณ์'!Print_Titles</vt:lpstr>
      <vt:lpstr>'9.ประมง'!Print_Titles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2017-06-26T09:27:22Z</cp:lastPrinted>
  <dcterms:created xsi:type="dcterms:W3CDTF">2017-06-26T06:58:20Z</dcterms:created>
  <dcterms:modified xsi:type="dcterms:W3CDTF">2017-06-26T09:28:23Z</dcterms:modified>
</cp:coreProperties>
</file>